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PROGETTI IN CORSO\AFRICA\PROJET GHANA\Gara\E-Drawings 01\LOT2\18 SEATER WC TOILET\BOQ\"/>
    </mc:Choice>
  </mc:AlternateContent>
  <xr:revisionPtr revIDLastSave="0" documentId="13_ncr:1_{AADA2F72-EF16-4FFC-97F1-DC788198D08C}" xr6:coauthVersionLast="47" xr6:coauthVersionMax="47" xr10:uidLastSave="{00000000-0000-0000-0000-000000000000}"/>
  <bookViews>
    <workbookView xWindow="-120" yWindow="-120" windowWidth="29040" windowHeight="15840" xr2:uid="{26E30D7D-210C-4E9A-8F9F-FEFFCBA3E39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8" i="1" l="1"/>
  <c r="H456" i="1"/>
  <c r="H459" i="1" s="1"/>
  <c r="H468" i="1" s="1"/>
  <c r="H439" i="1"/>
  <c r="H437" i="1"/>
  <c r="H435" i="1"/>
  <c r="H433" i="1"/>
  <c r="H431" i="1"/>
  <c r="H429" i="1"/>
  <c r="H426" i="1"/>
  <c r="H424" i="1"/>
  <c r="H421" i="1"/>
  <c r="H413" i="1"/>
  <c r="H408" i="1"/>
  <c r="H406" i="1"/>
  <c r="H403" i="1"/>
  <c r="H401" i="1"/>
  <c r="H399" i="1"/>
  <c r="H396" i="1"/>
  <c r="H394" i="1"/>
  <c r="H390" i="1"/>
  <c r="H387" i="1"/>
  <c r="H383" i="1"/>
  <c r="D378" i="1"/>
  <c r="H371" i="1"/>
  <c r="H369" i="1"/>
  <c r="H367" i="1"/>
  <c r="H365" i="1"/>
  <c r="H363" i="1"/>
  <c r="H361" i="1"/>
  <c r="H359" i="1"/>
  <c r="H357" i="1"/>
  <c r="H353" i="1"/>
  <c r="H349" i="1"/>
  <c r="D334" i="1"/>
  <c r="D331" i="1"/>
  <c r="D329" i="1"/>
  <c r="D327" i="1"/>
  <c r="D325" i="1"/>
  <c r="D323" i="1"/>
  <c r="D321" i="1"/>
  <c r="D319" i="1"/>
  <c r="D317" i="1"/>
  <c r="D315" i="1"/>
  <c r="D313" i="1"/>
  <c r="D311" i="1"/>
  <c r="D307" i="1"/>
  <c r="D305" i="1"/>
  <c r="D297" i="1"/>
  <c r="H295" i="1"/>
  <c r="H298" i="1" s="1"/>
  <c r="H331" i="1" s="1"/>
  <c r="H293" i="1"/>
  <c r="H292" i="1"/>
  <c r="H290" i="1"/>
  <c r="D282" i="1"/>
  <c r="H279" i="1"/>
  <c r="H283" i="1" s="1"/>
  <c r="H329" i="1" s="1"/>
  <c r="H273" i="1"/>
  <c r="D273" i="1"/>
  <c r="H270" i="1"/>
  <c r="H268" i="1"/>
  <c r="H265" i="1"/>
  <c r="H264" i="1"/>
  <c r="H263" i="1"/>
  <c r="H262" i="1"/>
  <c r="H261" i="1"/>
  <c r="H260" i="1"/>
  <c r="H258" i="1"/>
  <c r="H257" i="1"/>
  <c r="H256" i="1"/>
  <c r="H255" i="1"/>
  <c r="D250" i="1"/>
  <c r="H248" i="1"/>
  <c r="H246" i="1"/>
  <c r="H244" i="1"/>
  <c r="H240" i="1"/>
  <c r="H323" i="1" s="1"/>
  <c r="D239" i="1"/>
  <c r="D233" i="1"/>
  <c r="H231" i="1"/>
  <c r="H230" i="1"/>
  <c r="H229" i="1"/>
  <c r="H228" i="1"/>
  <c r="H227" i="1"/>
  <c r="H226" i="1"/>
  <c r="H225" i="1"/>
  <c r="D217" i="1"/>
  <c r="H206" i="1"/>
  <c r="H204" i="1"/>
  <c r="H201" i="1"/>
  <c r="H198" i="1"/>
  <c r="H196" i="1"/>
  <c r="H194" i="1"/>
  <c r="H192" i="1"/>
  <c r="H183" i="1"/>
  <c r="H181" i="1"/>
  <c r="H178" i="1"/>
  <c r="D172" i="1"/>
  <c r="H170" i="1"/>
  <c r="H169" i="1"/>
  <c r="H168" i="1"/>
  <c r="H167" i="1"/>
  <c r="H166" i="1"/>
  <c r="H165" i="1"/>
  <c r="H164" i="1"/>
  <c r="H163" i="1"/>
  <c r="H162" i="1"/>
  <c r="D155" i="1"/>
  <c r="H152" i="1"/>
  <c r="H150" i="1"/>
  <c r="H156" i="1" s="1"/>
  <c r="H315" i="1" s="1"/>
  <c r="D146" i="1"/>
  <c r="D145" i="1"/>
  <c r="H143" i="1"/>
  <c r="H146" i="1" s="1"/>
  <c r="H313" i="1" s="1"/>
  <c r="D134" i="1"/>
  <c r="H133" i="1"/>
  <c r="H132" i="1"/>
  <c r="H130" i="1"/>
  <c r="H128" i="1"/>
  <c r="H126" i="1"/>
  <c r="F126" i="1"/>
  <c r="F128" i="1" s="1"/>
  <c r="F130" i="1" s="1"/>
  <c r="H124" i="1"/>
  <c r="H123" i="1"/>
  <c r="H122" i="1"/>
  <c r="H121" i="1"/>
  <c r="H120" i="1"/>
  <c r="H119" i="1"/>
  <c r="H117" i="1"/>
  <c r="H115" i="1"/>
  <c r="H113" i="1"/>
  <c r="H112" i="1"/>
  <c r="H109" i="1"/>
  <c r="H107" i="1"/>
  <c r="H105" i="1"/>
  <c r="H92" i="1"/>
  <c r="H91" i="1"/>
  <c r="H90" i="1"/>
  <c r="H89" i="1"/>
  <c r="H88" i="1"/>
  <c r="H87" i="1"/>
  <c r="H86" i="1"/>
  <c r="H85" i="1"/>
  <c r="H83" i="1"/>
  <c r="H82" i="1"/>
  <c r="H80" i="1"/>
  <c r="H78" i="1"/>
  <c r="H73" i="1"/>
  <c r="H71" i="1"/>
  <c r="H70" i="1"/>
  <c r="H69" i="1"/>
  <c r="H68" i="1"/>
  <c r="H67" i="1"/>
  <c r="H66" i="1"/>
  <c r="H65" i="1"/>
  <c r="H64" i="1"/>
  <c r="H63" i="1"/>
  <c r="H62" i="1"/>
  <c r="H61" i="1"/>
  <c r="H59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0" i="1"/>
  <c r="H441" i="1" l="1"/>
  <c r="H447" i="1" s="1"/>
  <c r="H416" i="1"/>
  <c r="H445" i="1" s="1"/>
  <c r="H375" i="1"/>
  <c r="H378" i="1" s="1"/>
  <c r="H466" i="1" s="1"/>
  <c r="H274" i="1"/>
  <c r="H327" i="1" s="1"/>
  <c r="H251" i="1"/>
  <c r="H325" i="1" s="1"/>
  <c r="H234" i="1"/>
  <c r="H321" i="1" s="1"/>
  <c r="H209" i="1"/>
  <c r="H215" i="1" s="1"/>
  <c r="H186" i="1"/>
  <c r="H213" i="1" s="1"/>
  <c r="H173" i="1"/>
  <c r="H317" i="1" s="1"/>
  <c r="H135" i="1"/>
  <c r="H311" i="1" s="1"/>
  <c r="H95" i="1"/>
  <c r="H464" i="1" s="1"/>
  <c r="H450" i="1" l="1"/>
  <c r="H467" i="1" s="1"/>
  <c r="H218" i="1"/>
  <c r="H319" i="1" s="1"/>
  <c r="H307" i="1"/>
  <c r="H335" i="1" l="1"/>
  <c r="H465" i="1" s="1"/>
  <c r="H469" i="1" s="1"/>
  <c r="H470" i="1" s="1"/>
</calcChain>
</file>

<file path=xl/sharedStrings.xml><?xml version="1.0" encoding="utf-8"?>
<sst xmlns="http://schemas.openxmlformats.org/spreadsheetml/2006/main" count="451" uniqueCount="257">
  <si>
    <t>Item</t>
  </si>
  <si>
    <t>Description</t>
  </si>
  <si>
    <t>Qty</t>
  </si>
  <si>
    <t>Unit</t>
  </si>
  <si>
    <t>Rate</t>
  </si>
  <si>
    <t>Amount</t>
  </si>
  <si>
    <t>BILL No. 1 - PRELIMINARIES AND GENERAL ITEMS</t>
  </si>
  <si>
    <t>Method</t>
  </si>
  <si>
    <t>Time</t>
  </si>
  <si>
    <t>Contractor's requirements</t>
  </si>
  <si>
    <t>A</t>
  </si>
  <si>
    <t>Setting Out</t>
  </si>
  <si>
    <t>B</t>
  </si>
  <si>
    <t>Small Plants, Tools &amp; Vehicles</t>
  </si>
  <si>
    <t>C</t>
  </si>
  <si>
    <t>Scalffolding</t>
  </si>
  <si>
    <t>D</t>
  </si>
  <si>
    <t>Safety, health and welfare</t>
  </si>
  <si>
    <t>E</t>
  </si>
  <si>
    <t>Site Agents/Foremen</t>
  </si>
  <si>
    <t>F</t>
  </si>
  <si>
    <t>Temporary Stores</t>
  </si>
  <si>
    <t>G</t>
  </si>
  <si>
    <t>Shelter for the workmen</t>
  </si>
  <si>
    <t>H</t>
  </si>
  <si>
    <t>Site Offices</t>
  </si>
  <si>
    <t>J</t>
  </si>
  <si>
    <t>Watchman's Hut</t>
  </si>
  <si>
    <t>K</t>
  </si>
  <si>
    <t>Water &amp; Power for the Works</t>
  </si>
  <si>
    <t>L</t>
  </si>
  <si>
    <t>Toilet facilities</t>
  </si>
  <si>
    <t>TOTAL CARRIED TO GRAND SUMMARY</t>
  </si>
  <si>
    <t>BILL No. 2 -6 SEATER WATER CLOSET FACILITY</t>
  </si>
  <si>
    <t>ELEMENT NO. 1 SUBSTRUCTURE</t>
  </si>
  <si>
    <t>Site Preparation</t>
  </si>
  <si>
    <r>
      <t xml:space="preserve">Clear site of all bushes, shrub, undergrowth and tree </t>
    </r>
    <r>
      <rPr>
        <u/>
        <sz val="10"/>
        <rFont val="Arial"/>
        <family val="2"/>
      </rPr>
      <t>&lt;</t>
    </r>
    <r>
      <rPr>
        <sz val="10"/>
        <rFont val="Arial"/>
        <family val="2"/>
      </rPr>
      <t xml:space="preserve"> 600mm </t>
    </r>
  </si>
  <si>
    <t xml:space="preserve">girth and other obstruction grub up all roots and clear away </t>
  </si>
  <si>
    <t>m²</t>
  </si>
  <si>
    <t>Excavate oversite average 150mm deep to remove top soil and</t>
  </si>
  <si>
    <t>vegetable matter wheel a distance not exceeding 200 metres and</t>
  </si>
  <si>
    <t>deposit in spoil heaps where  directed.</t>
  </si>
  <si>
    <t>Excavate trench to receive foundation maximum depth</t>
  </si>
  <si>
    <r>
      <t>&lt;</t>
    </r>
    <r>
      <rPr>
        <sz val="10"/>
        <rFont val="Arial"/>
        <family val="2"/>
      </rPr>
      <t xml:space="preserve"> 2.00 m </t>
    </r>
  </si>
  <si>
    <t>m³</t>
  </si>
  <si>
    <r>
      <t xml:space="preserve">Excavate pit for column base maximum depth </t>
    </r>
    <r>
      <rPr>
        <u/>
        <sz val="10"/>
        <rFont val="Arial"/>
        <family val="2"/>
      </rPr>
      <t>&lt;</t>
    </r>
    <r>
      <rPr>
        <sz val="10"/>
        <rFont val="Arial"/>
        <family val="2"/>
      </rPr>
      <t xml:space="preserve"> 2.00m ditto</t>
    </r>
  </si>
  <si>
    <t>Disposal excavated material off site</t>
  </si>
  <si>
    <t xml:space="preserve">Selected filling to excavation </t>
  </si>
  <si>
    <t xml:space="preserve">225mm bed of approved hardcore spread and levelled and </t>
  </si>
  <si>
    <t>finished to receive concrete</t>
  </si>
  <si>
    <t>In situ Concrete</t>
  </si>
  <si>
    <t>Plain in situ concrete (1: 3: 6 - 38mm aggregate ) as describe in:</t>
  </si>
  <si>
    <r>
      <t xml:space="preserve">Plain in situ Concrete  10/40 blinding </t>
    </r>
    <r>
      <rPr>
        <u/>
        <sz val="10"/>
        <rFont val="Arial"/>
        <family val="2"/>
      </rPr>
      <t>&lt;</t>
    </r>
    <r>
      <rPr>
        <sz val="10"/>
        <rFont val="Arial"/>
        <family val="2"/>
      </rPr>
      <t xml:space="preserve"> 150mm thick  </t>
    </r>
  </si>
  <si>
    <t>Plain in situ concrete 25/20 in foundation</t>
  </si>
  <si>
    <r>
      <t xml:space="preserve">Bed </t>
    </r>
    <r>
      <rPr>
        <u/>
        <sz val="10"/>
        <rFont val="Arial"/>
        <family val="2"/>
      </rPr>
      <t>&lt;</t>
    </r>
    <r>
      <rPr>
        <sz val="10"/>
        <rFont val="Arial"/>
        <family val="2"/>
      </rPr>
      <t xml:space="preserve"> 150mm thick</t>
    </r>
  </si>
  <si>
    <t>Reinforced in situ vibrated concrete 25/20 described filled into form-</t>
  </si>
  <si>
    <t>work and packed around reinforcement (measured separately) in:</t>
  </si>
  <si>
    <t>Column Base</t>
  </si>
  <si>
    <t>M</t>
  </si>
  <si>
    <t>Column</t>
  </si>
  <si>
    <t>Formwork for in situ concrete sawn formwork to</t>
  </si>
  <si>
    <t>N</t>
  </si>
  <si>
    <t>Edges of bed/ slab150mm high</t>
  </si>
  <si>
    <t>m</t>
  </si>
  <si>
    <t>P</t>
  </si>
  <si>
    <t>Sides of column base</t>
  </si>
  <si>
    <t>Q</t>
  </si>
  <si>
    <t>Vertical sides of column</t>
  </si>
  <si>
    <t>Brick and Blockwalling</t>
  </si>
  <si>
    <t>Solid sandcrete blockwork in cement and sand (1:4) mortar</t>
  </si>
  <si>
    <t>R</t>
  </si>
  <si>
    <t>150mm Wall</t>
  </si>
  <si>
    <t xml:space="preserve">ELEMENT NO. 1 - SUB-STRUCTURE </t>
  </si>
  <si>
    <t>Carried to Summary of Bill No. 2</t>
  </si>
  <si>
    <t>SUPERSTRUCTURE</t>
  </si>
  <si>
    <t>ELEMENT NO. 2- IN-SITU CONCRETE</t>
  </si>
  <si>
    <t>Reinforced in-situ vibrated concrete 30/20 as described filled into</t>
  </si>
  <si>
    <t xml:space="preserve">formwork and packed around reinforcement (both measured </t>
  </si>
  <si>
    <t xml:space="preserve"> separately) in</t>
  </si>
  <si>
    <t xml:space="preserve">Beam </t>
  </si>
  <si>
    <t>Slab</t>
  </si>
  <si>
    <t>Sawn Formwork for in situ concrete</t>
  </si>
  <si>
    <t>Sides of beam</t>
  </si>
  <si>
    <t>Side and soffit of slab</t>
  </si>
  <si>
    <t>Reinforcement for in situ concrete</t>
  </si>
  <si>
    <t xml:space="preserve">Supply and fix as described the following mild steel round bar </t>
  </si>
  <si>
    <t>reinforcement with and including all necessary binding wire in:</t>
  </si>
  <si>
    <t>12mm Nominal size bar in column</t>
  </si>
  <si>
    <t>Kg</t>
  </si>
  <si>
    <t>6mm Nominal size ditto as links</t>
  </si>
  <si>
    <t>12mm Nominal size bar in beam</t>
  </si>
  <si>
    <t xml:space="preserve">6mm Nominal size ditto as links </t>
  </si>
  <si>
    <t>12mm Norminal size bar in slab</t>
  </si>
  <si>
    <t>Carried to the Summary of Bill No. 2</t>
  </si>
  <si>
    <t>ELEMENT NO. 3  -  MASONRY</t>
  </si>
  <si>
    <t>Block walling</t>
  </si>
  <si>
    <t>Sollid sandcrete blockwork in cement and sand mortar (1:4)</t>
  </si>
  <si>
    <t>125mm Wall</t>
  </si>
  <si>
    <t>ELEMENT NO. 4 - ROOFING -</t>
  </si>
  <si>
    <t>'Glandeson'' roofing sheet (IDT 0.45mm) fixed to hardwood with two corrugated side lap and 225mm end lap with approved screws and washers in accordance with manufacturers' specification</t>
  </si>
  <si>
    <t>Pre-shaped aluminium ridge capping 450mm girth</t>
  </si>
  <si>
    <t>ELEMENT NO. 5 - CARPENTRY</t>
  </si>
  <si>
    <t>Sawn hardwood treated with solignum:</t>
  </si>
  <si>
    <t>50 x 150mm ridge board</t>
  </si>
  <si>
    <t>50  x 100mm rafter</t>
  </si>
  <si>
    <t>50  X 75mm pulins</t>
  </si>
  <si>
    <t>50 x 50mm ceiling noggings and hangers</t>
  </si>
  <si>
    <t>25 x 225mm fascia board</t>
  </si>
  <si>
    <t>Carried to Summary of bill no. 2</t>
  </si>
  <si>
    <t>ELEMENT NO. 6 - JOINERY</t>
  </si>
  <si>
    <t>Battern door well braced at the back</t>
  </si>
  <si>
    <t>Door size 800 x 2050mm</t>
  </si>
  <si>
    <t>Nr</t>
  </si>
  <si>
    <t>Plastic T &amp; G ceiling finish</t>
  </si>
  <si>
    <t>Ditto corner mould</t>
  </si>
  <si>
    <t>Page 2/3 to collection</t>
  </si>
  <si>
    <t>Frame</t>
  </si>
  <si>
    <t>Wrought hardwood as described</t>
  </si>
  <si>
    <t>50 x 150mm window Frame twice rebated and plugged to wall</t>
  </si>
  <si>
    <t>Ditto door frame plugged to wall</t>
  </si>
  <si>
    <t>12 x 50mm Hardwood stop</t>
  </si>
  <si>
    <t>Battens nailed to window frames</t>
  </si>
  <si>
    <t>Ironmongery</t>
  </si>
  <si>
    <t>Mortice Lock with Anodised Aluminium lever  handles (high grade Italian)</t>
  </si>
  <si>
    <t>Ditto 150mm heavy duty Hinges</t>
  </si>
  <si>
    <t>tower bolt and socket</t>
  </si>
  <si>
    <t>Page 2/4 to collection</t>
  </si>
  <si>
    <t>COLLECTIONS</t>
  </si>
  <si>
    <t>Page 2/3</t>
  </si>
  <si>
    <t>Page 2/4</t>
  </si>
  <si>
    <t>ELEMENT NO. 7 - METAL WORK</t>
  </si>
  <si>
    <t>Pair Naco anodised Aluminium louvre carrier 11423.0mm long with</t>
  </si>
  <si>
    <t xml:space="preserve">clips for 2No. Glass blades 150mm wide screwed to hardwood </t>
  </si>
  <si>
    <t>frames with screws to match.</t>
  </si>
  <si>
    <t>Pair Ditto  584 x2mm long with clips for 4No glass blade ditto</t>
  </si>
  <si>
    <t>Burglar Proofing</t>
  </si>
  <si>
    <t>16mm diameter mild steel bar as burglar proof to window</t>
  </si>
  <si>
    <t>Carried to Summary of Bill no. 2</t>
  </si>
  <si>
    <t>ELEMENT NO. 8: ELECTRICAL INSTALLATIONS</t>
  </si>
  <si>
    <r>
      <t>Include the Sum of Fifty Thousand  Hundred Ghana Cedis for  (GH</t>
    </r>
    <r>
      <rPr>
        <sz val="10"/>
        <color indexed="8"/>
        <rFont val="Arial"/>
        <family val="2"/>
      </rPr>
      <t>₵ 50,000.00) for wiring of the building</t>
    </r>
  </si>
  <si>
    <t>Sum</t>
  </si>
  <si>
    <t>ELEMENT NO. 9: PLUMBING AND ENGINEERING INSTALLATIONS</t>
  </si>
  <si>
    <t>W.C Complete (Twyford )</t>
  </si>
  <si>
    <t>Chromium plated towel rail plugged and screwed to wall</t>
  </si>
  <si>
    <t>500 x 400mm Twyford Wash-hand Basin</t>
  </si>
  <si>
    <t>Carried to Summary of Bill NO.2</t>
  </si>
  <si>
    <t>ELEMENT NO. 10: FINISHINGS</t>
  </si>
  <si>
    <t>31mm screeded bed (1:3) to receive floor tiles</t>
  </si>
  <si>
    <t xml:space="preserve">Ceramic floor tiles: 3mm joints,symmetrical layout fixing  </t>
  </si>
  <si>
    <t xml:space="preserve">with adhesive cement; grouting with matching </t>
  </si>
  <si>
    <t>coloured grout</t>
  </si>
  <si>
    <t>600 x600 x 6mm thick porcelain floor tiles including extra for round edges bedded and jointed in cement and sand mortar (1:4) and pointed in mixture of white cement on floated backing to washroom</t>
  </si>
  <si>
    <t xml:space="preserve">150 x 150 x 6mm thick white ceramic wall tile joined in cement mortar on wall </t>
  </si>
  <si>
    <t>Skirting height 75mm</t>
  </si>
  <si>
    <t>Plastered, rendered and roughcast coating</t>
  </si>
  <si>
    <t>20mm Cement and sand (1:4) rendering as describee to concrete or blockwork</t>
  </si>
  <si>
    <t>Wall width &gt; 300mm</t>
  </si>
  <si>
    <t>ELEMENT NO.11-GLAZING</t>
  </si>
  <si>
    <t xml:space="preserve">150mm wide louvre blade with polished edged new black fitted </t>
  </si>
  <si>
    <t>in louvre</t>
  </si>
  <si>
    <t>Carried to summary of Bill no. 2</t>
  </si>
  <si>
    <t>ELEMENT NO. 12: PAINTING AND DECORATING</t>
  </si>
  <si>
    <t xml:space="preserve">Prepare and supply two coats of Laylac </t>
  </si>
  <si>
    <t>emulsion paint on</t>
  </si>
  <si>
    <t>wall</t>
  </si>
  <si>
    <t xml:space="preserve">Prepare and apply two undercoats and one gloss </t>
  </si>
  <si>
    <t>finishing coat of oil paint on:</t>
  </si>
  <si>
    <t>Wooden surface</t>
  </si>
  <si>
    <t>SUMMARY</t>
  </si>
  <si>
    <t>CARRIED TO GENERAL SUMMARY</t>
  </si>
  <si>
    <t>.</t>
  </si>
  <si>
    <t>BILL No. 3 - DRILLING AND CONSTRUCTION OF 1NO BOREHOLE, MECHANISATION / CONSTRUCTION OF PLATFORM INSTALLATION OF POLYTANK</t>
  </si>
  <si>
    <t>ITEM</t>
  </si>
  <si>
    <t>DESCRIPTION</t>
  </si>
  <si>
    <t>QTY</t>
  </si>
  <si>
    <t>UNIT</t>
  </si>
  <si>
    <t>Rate GHC</t>
  </si>
  <si>
    <t>Amount GHC</t>
  </si>
  <si>
    <t>BILL NO. 3</t>
  </si>
  <si>
    <t xml:space="preserve">CONSTRUCTION OF TANK STAND </t>
  </si>
  <si>
    <t>SUPPLY OF PUMPS</t>
  </si>
  <si>
    <t>Supply Submersible pump</t>
  </si>
  <si>
    <t>INSTALLATION OF PUMPS</t>
  </si>
  <si>
    <t>Installation of submersible pump</t>
  </si>
  <si>
    <t>TRAINING OF PUMP CARETAKERS</t>
  </si>
  <si>
    <t>Training of pump caretakers</t>
  </si>
  <si>
    <t>Borehole Head</t>
  </si>
  <si>
    <t>Drop Cable</t>
  </si>
  <si>
    <t>Tropical electrical cable 2.50mm</t>
  </si>
  <si>
    <t>Discharge Cock</t>
  </si>
  <si>
    <t>Joint Kit</t>
  </si>
  <si>
    <t>Electricity Connection</t>
  </si>
  <si>
    <t>1</t>
  </si>
  <si>
    <t>item</t>
  </si>
  <si>
    <t xml:space="preserve">Supply and installation of Polytankmax (rambo 1,000L) on concrete tank stand 2200 x 2200 x 1500mm high connected with PVC piping well buried into concrete and 19mm K55 bib tap  </t>
  </si>
  <si>
    <t>no</t>
  </si>
  <si>
    <t xml:space="preserve">ELEMENT NO. 1: CONSTRUCTION OF CONCRETE PLATFORM AND INSTALLATION OF SUBMERSIBLE PUMP </t>
  </si>
  <si>
    <t>Carried to Bill No.3 summary</t>
  </si>
  <si>
    <t xml:space="preserve">DRILLING OF 1NO. BOREHOLE </t>
  </si>
  <si>
    <t>RATE GHC</t>
  </si>
  <si>
    <t>AMOUNT (GH¢)</t>
  </si>
  <si>
    <t>Hydrogeological Survey</t>
  </si>
  <si>
    <t>Drilling</t>
  </si>
  <si>
    <t>Drilling through over burden and highly weather rock for</t>
  </si>
  <si>
    <t>completion of 126mm diameter borehole in any type of</t>
  </si>
  <si>
    <t>Drilling through moderately weather to fresh rock with</t>
  </si>
  <si>
    <t>D.T.H hammer bit for completion of 126 diameter</t>
  </si>
  <si>
    <t>borehole in any rock</t>
  </si>
  <si>
    <t>BOREHOLE CONSTRUCTION</t>
  </si>
  <si>
    <t>Supply and install 126mm PVC casting</t>
  </si>
  <si>
    <t>100</t>
  </si>
  <si>
    <t>Supply and install 126mm PVC Screen</t>
  </si>
  <si>
    <t>Supply and install centralizer on 126mm casing and</t>
  </si>
  <si>
    <t>screens</t>
  </si>
  <si>
    <t>Supply and place gravel as in design type A</t>
  </si>
  <si>
    <t>Supply cement mix and place grout above gravels as in</t>
  </si>
  <si>
    <t>type A</t>
  </si>
  <si>
    <t>Backfill annulus above grout seal as in design type A</t>
  </si>
  <si>
    <t>5</t>
  </si>
  <si>
    <t>Supply cement mix and place grout above backfill as in</t>
  </si>
  <si>
    <t>BOREHOLE DEVELOPMENT</t>
  </si>
  <si>
    <t xml:space="preserve">Develop borehole by surging with compressed air and </t>
  </si>
  <si>
    <t>hr</t>
  </si>
  <si>
    <t>air lifting</t>
  </si>
  <si>
    <t>To Collection</t>
  </si>
  <si>
    <t>TEST PUMPING</t>
  </si>
  <si>
    <t>Supply and install equipment for carring out test for hand</t>
  </si>
  <si>
    <t>pump borehole</t>
  </si>
  <si>
    <t>nr</t>
  </si>
  <si>
    <t xml:space="preserve">Carry out constant discharge test for hand pump </t>
  </si>
  <si>
    <t>boreholes</t>
  </si>
  <si>
    <t>Carry out recovery test for hand pump boreholes</t>
  </si>
  <si>
    <t>WATER QUALITY TEST</t>
  </si>
  <si>
    <t>Take lable and store sample of water from boreholes</t>
  </si>
  <si>
    <t>sample</t>
  </si>
  <si>
    <t>Carry out chemicals analysis as specified</t>
  </si>
  <si>
    <t>Carry out bacteriogical analyses as specified</t>
  </si>
  <si>
    <t>BOREHOLE CAPPING/BAILPLUG</t>
  </si>
  <si>
    <t>each</t>
  </si>
  <si>
    <t>Supply and fix suitable cap on borehole</t>
  </si>
  <si>
    <t>Supply and bailplug on bottom as degree type A</t>
  </si>
  <si>
    <t>COLLECTION</t>
  </si>
  <si>
    <t>PAGE 3</t>
  </si>
  <si>
    <t>PAGE 4</t>
  </si>
  <si>
    <t>DRILLING OF BOREHOLE</t>
  </si>
  <si>
    <t>Carried to General Summary</t>
  </si>
  <si>
    <t>BILL NO 4  - EXTERNAL WORKS</t>
  </si>
  <si>
    <t>Septic tank and Aprone</t>
  </si>
  <si>
    <t>CONSTRUCTION OF 1NO. 18- SEATER WATER CLOSET FACILITY  WITH MECHANISED BOREHOLE</t>
  </si>
  <si>
    <t>PRELIMINARIES</t>
  </si>
  <si>
    <t>CONSTRUCTION OF 18-SEATER WATER CLOSET TOILET</t>
  </si>
  <si>
    <t>CONSTRUCTION  OF PLATFORM / PUMP INSTALLATION</t>
  </si>
  <si>
    <t xml:space="preserve"> EXTERNAL WORKS</t>
  </si>
  <si>
    <t>TOTAL CARRIED TO SUMMARY</t>
  </si>
  <si>
    <t>TOTAL CARRIED TO SUMMARY (EUR)</t>
  </si>
  <si>
    <r>
      <rPr>
        <b/>
        <u/>
        <sz val="20"/>
        <color theme="1"/>
        <rFont val="Arial"/>
        <family val="2"/>
      </rPr>
      <t>LOT 2</t>
    </r>
    <r>
      <rPr>
        <b/>
        <sz val="20"/>
        <color theme="1"/>
        <rFont val="Arial"/>
        <family val="2"/>
      </rPr>
      <t xml:space="preserve"> - CONSTRUCTION OF 1NO,18- SEATER WATER CLOSET FACILITY WITH MECHANISED BOREHOLE  IN NORTH TONGU DISTRICT.</t>
    </r>
  </si>
  <si>
    <t>Include the sum of Sixty Thousand Cedis (GH₵ ….....)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</si>
</sst>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#0\ "/>
    <numFmt numFmtId="165" formatCode="_-* #,##0.00_-;\-* #,##0.00_-;_-* \-??_-;_-@_-"/>
    <numFmt numFmtId="166" formatCode="&quot;Page 1/&quot;0"/>
    <numFmt numFmtId="167" formatCode="_(* #,##0_);_(* \(#,##0\);_(* &quot;-&quot;_);_(@_)"/>
    <numFmt numFmtId="168" formatCode="_(* #,##0.00_);_(* \(#,##0.00\);_(* \-??_);_(@_)"/>
    <numFmt numFmtId="169" formatCode="&quot;Page 3/ &quot;0"/>
    <numFmt numFmtId="170" formatCode="_(* #,##0_);_(* \(#,##0\);_(* &quot;-&quot;??_);_(@_)"/>
    <numFmt numFmtId="171" formatCode="_(* #,##0.00_);_(* \(#,##0.00\);_(* &quot;-&quot;_);_(@_)"/>
    <numFmt numFmtId="172" formatCode="&quot;2/&quot;0"/>
    <numFmt numFmtId="173" formatCode="&quot;3/&quot;0"/>
    <numFmt numFmtId="174" formatCode="#,##0.00;[Red]#,##0.00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i/>
      <u/>
      <sz val="10"/>
      <name val="Arial"/>
      <family val="2"/>
    </font>
    <font>
      <sz val="10"/>
      <color indexed="56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i/>
      <u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indexed="8"/>
      <name val="Arial"/>
      <family val="2"/>
    </font>
    <font>
      <b/>
      <u/>
      <sz val="10"/>
      <color theme="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0"/>
      <color theme="4"/>
      <name val="Arial"/>
      <family val="2"/>
    </font>
    <font>
      <sz val="10"/>
      <color theme="4"/>
      <name val="Arial"/>
      <family val="2"/>
    </font>
    <font>
      <b/>
      <sz val="20"/>
      <color theme="1"/>
      <name val="Arial"/>
      <family val="2"/>
    </font>
    <font>
      <b/>
      <u/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162">
    <xf numFmtId="0" fontId="0" fillId="0" borderId="0" xfId="0"/>
    <xf numFmtId="0" fontId="4" fillId="0" borderId="1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6" fillId="0" borderId="1" xfId="2" applyFont="1" applyBorder="1" applyAlignment="1">
      <alignment vertical="center" wrapText="1"/>
    </xf>
    <xf numFmtId="0" fontId="5" fillId="0" borderId="1" xfId="2" applyFont="1" applyBorder="1" applyAlignment="1">
      <alignment vertical="center" wrapText="1"/>
    </xf>
    <xf numFmtId="165" fontId="5" fillId="0" borderId="1" xfId="4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applyFont="1" applyBorder="1" applyAlignment="1">
      <alignment horizontal="left" vertical="center" wrapText="1"/>
    </xf>
    <xf numFmtId="165" fontId="3" fillId="0" borderId="1" xfId="4" applyFont="1" applyBorder="1" applyAlignment="1">
      <alignment horizontal="center" vertical="center" wrapText="1"/>
    </xf>
    <xf numFmtId="4" fontId="3" fillId="0" borderId="1" xfId="3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7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7" fontId="9" fillId="0" borderId="1" xfId="0" applyNumberFormat="1" applyFont="1" applyBorder="1" applyAlignment="1">
      <alignment horizontal="center" vertical="center"/>
    </xf>
    <xf numFmtId="4" fontId="10" fillId="0" borderId="1" xfId="1" applyNumberFormat="1" applyFont="1" applyFill="1" applyBorder="1" applyAlignment="1" applyProtection="1">
      <alignment vertical="center"/>
    </xf>
    <xf numFmtId="169" fontId="3" fillId="0" borderId="1" xfId="0" applyNumberFormat="1" applyFont="1" applyBorder="1" applyAlignment="1">
      <alignment vertical="center"/>
    </xf>
    <xf numFmtId="169" fontId="11" fillId="0" borderId="1" xfId="0" applyNumberFormat="1" applyFont="1" applyBorder="1" applyAlignment="1">
      <alignment vertical="center"/>
    </xf>
    <xf numFmtId="39" fontId="3" fillId="0" borderId="5" xfId="1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3" fillId="0" borderId="1" xfId="7" applyFont="1" applyBorder="1" applyAlignment="1">
      <alignment vertical="center" wrapText="1"/>
    </xf>
    <xf numFmtId="0" fontId="13" fillId="0" borderId="1" xfId="7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7" fillId="0" borderId="1" xfId="7" applyFont="1" applyBorder="1" applyAlignment="1">
      <alignment vertical="center"/>
    </xf>
    <xf numFmtId="0" fontId="16" fillId="0" borderId="1" xfId="7" applyFont="1" applyBorder="1" applyAlignment="1">
      <alignment vertical="center"/>
    </xf>
    <xf numFmtId="0" fontId="7" fillId="0" borderId="1" xfId="7" applyFont="1" applyBorder="1" applyAlignment="1">
      <alignment vertical="center" wrapText="1"/>
    </xf>
    <xf numFmtId="39" fontId="3" fillId="0" borderId="6" xfId="1" applyNumberFormat="1" applyFont="1" applyBorder="1" applyAlignment="1">
      <alignment vertical="center"/>
    </xf>
    <xf numFmtId="39" fontId="3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39" fontId="3" fillId="0" borderId="4" xfId="1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39" fontId="3" fillId="0" borderId="1" xfId="0" applyNumberFormat="1" applyFont="1" applyBorder="1" applyAlignment="1">
      <alignment vertical="center"/>
    </xf>
    <xf numFmtId="39" fontId="3" fillId="0" borderId="4" xfId="0" applyNumberFormat="1" applyFont="1" applyBorder="1" applyAlignment="1">
      <alignment vertical="center"/>
    </xf>
    <xf numFmtId="39" fontId="3" fillId="0" borderId="5" xfId="0" applyNumberFormat="1" applyFont="1" applyBorder="1" applyAlignment="1">
      <alignment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4" xfId="9" applyNumberFormat="1" applyFont="1" applyBorder="1" applyAlignment="1" applyProtection="1">
      <alignment vertical="center"/>
      <protection locked="0"/>
    </xf>
    <xf numFmtId="49" fontId="7" fillId="0" borderId="4" xfId="9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9" applyNumberFormat="1" applyFont="1" applyBorder="1" applyAlignment="1" applyProtection="1">
      <alignment horizontal="center" vertical="center"/>
      <protection locked="0"/>
    </xf>
    <xf numFmtId="49" fontId="3" fillId="0" borderId="1" xfId="9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vertical="center"/>
      <protection locked="0"/>
    </xf>
    <xf numFmtId="49" fontId="3" fillId="0" borderId="1" xfId="9" applyNumberFormat="1" applyFont="1" applyBorder="1" applyAlignment="1" applyProtection="1">
      <alignment vertical="center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4" fontId="3" fillId="0" borderId="1" xfId="9" applyNumberFormat="1" applyFont="1" applyBorder="1" applyAlignment="1" applyProtection="1">
      <alignment horizontal="right" vertical="center"/>
      <protection locked="0"/>
    </xf>
    <xf numFmtId="4" fontId="3" fillId="0" borderId="1" xfId="9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vertical="center" wrapText="1"/>
      <protection locked="0"/>
    </xf>
    <xf numFmtId="4" fontId="3" fillId="0" borderId="1" xfId="0" applyNumberFormat="1" applyFont="1" applyBorder="1" applyAlignment="1" applyProtection="1">
      <alignment horizontal="right" vertical="center"/>
      <protection locked="0"/>
    </xf>
    <xf numFmtId="4" fontId="3" fillId="0" borderId="3" xfId="0" applyNumberFormat="1" applyFont="1" applyBorder="1" applyAlignment="1" applyProtection="1">
      <alignment horizontal="right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3" fillId="0" borderId="3" xfId="9" applyNumberFormat="1" applyFont="1" applyBorder="1" applyAlignment="1" applyProtection="1">
      <alignment horizontal="center" vertical="center"/>
      <protection locked="0"/>
    </xf>
    <xf numFmtId="49" fontId="3" fillId="0" borderId="3" xfId="9" applyNumberFormat="1" applyFont="1" applyBorder="1" applyAlignment="1" applyProtection="1">
      <alignment horizontal="center" vertical="center" wrapText="1"/>
      <protection locked="0"/>
    </xf>
    <xf numFmtId="4" fontId="3" fillId="0" borderId="3" xfId="9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" fontId="3" fillId="0" borderId="7" xfId="9" applyNumberFormat="1" applyFont="1" applyBorder="1" applyAlignment="1" applyProtection="1">
      <alignment horizontal="right" vertical="center"/>
      <protection locked="0"/>
    </xf>
    <xf numFmtId="4" fontId="3" fillId="0" borderId="6" xfId="9" applyNumberFormat="1" applyFont="1" applyBorder="1" applyAlignment="1" applyProtection="1">
      <alignment horizontal="right" vertical="center"/>
      <protection locked="0"/>
    </xf>
    <xf numFmtId="4" fontId="3" fillId="0" borderId="4" xfId="9" applyNumberFormat="1" applyFont="1" applyBorder="1" applyAlignment="1" applyProtection="1">
      <alignment horizontal="right" vertical="center"/>
      <protection locked="0"/>
    </xf>
    <xf numFmtId="4" fontId="3" fillId="0" borderId="5" xfId="9" applyNumberFormat="1" applyFont="1" applyBorder="1" applyAlignment="1" applyProtection="1">
      <alignment horizontal="right" vertical="center"/>
      <protection locked="0"/>
    </xf>
    <xf numFmtId="49" fontId="6" fillId="0" borderId="1" xfId="0" applyNumberFormat="1" applyFont="1" applyBorder="1" applyAlignment="1" applyProtection="1">
      <alignment vertical="center"/>
      <protection locked="0"/>
    </xf>
    <xf numFmtId="49" fontId="18" fillId="0" borderId="3" xfId="0" applyNumberFormat="1" applyFont="1" applyBorder="1" applyAlignment="1" applyProtection="1">
      <alignment vertical="center" wrapText="1"/>
      <protection locked="0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 applyProtection="1">
      <alignment vertical="center"/>
      <protection locked="0"/>
    </xf>
    <xf numFmtId="174" fontId="3" fillId="0" borderId="4" xfId="0" applyNumberFormat="1" applyFont="1" applyBorder="1" applyAlignment="1" applyProtection="1">
      <alignment vertical="center"/>
      <protection locked="0"/>
    </xf>
    <xf numFmtId="174" fontId="3" fillId="0" borderId="1" xfId="0" applyNumberFormat="1" applyFont="1" applyBorder="1" applyAlignment="1" applyProtection="1">
      <alignment vertical="center"/>
      <protection locked="0"/>
    </xf>
    <xf numFmtId="4" fontId="3" fillId="0" borderId="1" xfId="0" applyNumberFormat="1" applyFont="1" applyBorder="1" applyAlignment="1" applyProtection="1">
      <alignment vertical="center"/>
      <protection locked="0"/>
    </xf>
    <xf numFmtId="49" fontId="3" fillId="0" borderId="3" xfId="0" applyNumberFormat="1" applyFont="1" applyBorder="1" applyAlignment="1" applyProtection="1">
      <alignment vertical="center"/>
      <protection locked="0"/>
    </xf>
    <xf numFmtId="4" fontId="3" fillId="0" borderId="3" xfId="0" applyNumberFormat="1" applyFont="1" applyBorder="1" applyAlignment="1" applyProtection="1">
      <alignment vertical="center"/>
      <protection locked="0"/>
    </xf>
    <xf numFmtId="49" fontId="19" fillId="0" borderId="3" xfId="0" applyNumberFormat="1" applyFont="1" applyBorder="1" applyAlignment="1" applyProtection="1">
      <alignment vertical="center"/>
      <protection locked="0"/>
    </xf>
    <xf numFmtId="49" fontId="20" fillId="0" borderId="3" xfId="0" applyNumberFormat="1" applyFont="1" applyBorder="1" applyAlignment="1" applyProtection="1">
      <alignment horizontal="center" vertical="center"/>
      <protection locked="0"/>
    </xf>
    <xf numFmtId="49" fontId="20" fillId="0" borderId="3" xfId="1" applyNumberFormat="1" applyFont="1" applyFill="1" applyBorder="1" applyAlignment="1" applyProtection="1">
      <alignment vertical="center"/>
      <protection locked="0"/>
    </xf>
    <xf numFmtId="4" fontId="19" fillId="0" borderId="3" xfId="0" applyNumberFormat="1" applyFont="1" applyBorder="1" applyAlignment="1" applyProtection="1">
      <alignment vertical="center"/>
      <protection locked="0"/>
    </xf>
    <xf numFmtId="0" fontId="7" fillId="0" borderId="0" xfId="0" applyFont="1"/>
    <xf numFmtId="0" fontId="7" fillId="0" borderId="2" xfId="2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/>
    </xf>
    <xf numFmtId="0" fontId="7" fillId="0" borderId="1" xfId="3" applyFont="1" applyBorder="1" applyAlignment="1">
      <alignment vertical="center"/>
    </xf>
    <xf numFmtId="0" fontId="7" fillId="0" borderId="1" xfId="2" quotePrefix="1" applyFont="1" applyBorder="1" applyAlignment="1">
      <alignment horizontal="center" vertical="center" wrapText="1"/>
    </xf>
    <xf numFmtId="165" fontId="7" fillId="0" borderId="1" xfId="4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justify" vertical="center" wrapText="1"/>
    </xf>
    <xf numFmtId="4" fontId="7" fillId="0" borderId="1" xfId="3" applyNumberFormat="1" applyFont="1" applyBorder="1" applyAlignment="1">
      <alignment vertical="center"/>
    </xf>
    <xf numFmtId="166" fontId="7" fillId="0" borderId="1" xfId="2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43" fontId="7" fillId="0" borderId="1" xfId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7" fontId="7" fillId="0" borderId="1" xfId="0" applyNumberFormat="1" applyFont="1" applyBorder="1" applyAlignment="1">
      <alignment vertical="center"/>
    </xf>
    <xf numFmtId="39" fontId="7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1" xfId="1" applyNumberFormat="1" applyFont="1" applyBorder="1" applyAlignment="1">
      <alignment vertical="center"/>
    </xf>
    <xf numFmtId="168" fontId="7" fillId="0" borderId="1" xfId="5" applyNumberFormat="1" applyFont="1" applyFill="1" applyBorder="1" applyAlignment="1" applyProtection="1">
      <alignment vertical="center"/>
    </xf>
    <xf numFmtId="165" fontId="7" fillId="0" borderId="1" xfId="6" applyFont="1" applyFill="1" applyBorder="1" applyAlignment="1" applyProtection="1">
      <alignment vertical="center"/>
    </xf>
    <xf numFmtId="4" fontId="7" fillId="0" borderId="1" xfId="1" applyNumberFormat="1" applyFont="1" applyFill="1" applyBorder="1" applyAlignment="1" applyProtection="1">
      <alignment vertical="center"/>
    </xf>
    <xf numFmtId="39" fontId="7" fillId="0" borderId="4" xfId="1" applyNumberFormat="1" applyFont="1" applyBorder="1" applyAlignment="1">
      <alignment vertical="center"/>
    </xf>
    <xf numFmtId="169" fontId="7" fillId="0" borderId="1" xfId="0" applyNumberFormat="1" applyFont="1" applyBorder="1" applyAlignment="1">
      <alignment vertical="center"/>
    </xf>
    <xf numFmtId="170" fontId="7" fillId="0" borderId="1" xfId="1" applyNumberFormat="1" applyFont="1" applyBorder="1" applyAlignment="1">
      <alignment horizontal="center" vertical="center"/>
    </xf>
    <xf numFmtId="43" fontId="7" fillId="0" borderId="1" xfId="1" applyFont="1" applyFill="1" applyBorder="1" applyAlignment="1" applyProtection="1">
      <alignment vertical="center"/>
    </xf>
    <xf numFmtId="171" fontId="7" fillId="0" borderId="1" xfId="0" applyNumberFormat="1" applyFont="1" applyBorder="1" applyAlignment="1">
      <alignment horizontal="center" vertical="center"/>
    </xf>
    <xf numFmtId="39" fontId="7" fillId="0" borderId="5" xfId="1" applyNumberFormat="1" applyFont="1" applyBorder="1" applyAlignment="1">
      <alignment vertical="center"/>
    </xf>
    <xf numFmtId="3" fontId="7" fillId="0" borderId="1" xfId="1" applyNumberFormat="1" applyFont="1" applyBorder="1" applyAlignment="1">
      <alignment vertical="center"/>
    </xf>
    <xf numFmtId="0" fontId="7" fillId="0" borderId="1" xfId="0" quotePrefix="1" applyFont="1" applyBorder="1" applyAlignment="1">
      <alignment vertical="center" wrapText="1"/>
    </xf>
    <xf numFmtId="39" fontId="7" fillId="0" borderId="6" xfId="1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39" fontId="7" fillId="0" borderId="1" xfId="0" applyNumberFormat="1" applyFont="1" applyBorder="1" applyAlignment="1">
      <alignment vertical="center"/>
    </xf>
    <xf numFmtId="172" fontId="7" fillId="0" borderId="1" xfId="0" quotePrefix="1" applyNumberFormat="1" applyFont="1" applyBorder="1" applyAlignment="1">
      <alignment horizontal="center" vertical="center"/>
    </xf>
    <xf numFmtId="173" fontId="7" fillId="0" borderId="1" xfId="0" quotePrefix="1" applyNumberFormat="1" applyFont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vertical="center"/>
      <protection locked="0"/>
    </xf>
    <xf numFmtId="49" fontId="7" fillId="0" borderId="1" xfId="9" applyNumberFormat="1" applyFont="1" applyBorder="1" applyAlignment="1" applyProtection="1">
      <alignment horizontal="center" vertical="center"/>
      <protection locked="0"/>
    </xf>
    <xf numFmtId="49" fontId="7" fillId="0" borderId="1" xfId="9" applyNumberFormat="1" applyFont="1" applyBorder="1" applyAlignment="1" applyProtection="1">
      <alignment vertical="center"/>
      <protection locked="0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4" fontId="7" fillId="0" borderId="1" xfId="9" applyNumberFormat="1" applyFont="1" applyBorder="1" applyAlignment="1" applyProtection="1">
      <alignment horizontal="right" vertical="center"/>
      <protection locked="0"/>
    </xf>
    <xf numFmtId="4" fontId="7" fillId="0" borderId="1" xfId="0" applyNumberFormat="1" applyFont="1" applyBorder="1" applyAlignment="1" applyProtection="1">
      <alignment horizontal="right" vertical="center"/>
      <protection locked="0"/>
    </xf>
    <xf numFmtId="4" fontId="7" fillId="0" borderId="1" xfId="9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3" xfId="0" applyNumberFormat="1" applyFont="1" applyBorder="1" applyAlignment="1" applyProtection="1">
      <alignment vertical="center" wrapText="1"/>
      <protection locked="0"/>
    </xf>
    <xf numFmtId="49" fontId="7" fillId="0" borderId="3" xfId="9" applyNumberFormat="1" applyFont="1" applyBorder="1" applyAlignment="1" applyProtection="1">
      <alignment horizontal="center" vertical="center"/>
      <protection locked="0"/>
    </xf>
    <xf numFmtId="4" fontId="7" fillId="0" borderId="3" xfId="9" applyNumberFormat="1" applyFont="1" applyBorder="1" applyAlignment="1" applyProtection="1">
      <alignment horizontal="right" vertical="center"/>
      <protection locked="0"/>
    </xf>
    <xf numFmtId="49" fontId="7" fillId="0" borderId="1" xfId="9" applyNumberFormat="1" applyFont="1" applyBorder="1" applyAlignment="1" applyProtection="1">
      <alignment horizontal="center" vertical="center" wrapText="1"/>
      <protection locked="0"/>
    </xf>
    <xf numFmtId="174" fontId="7" fillId="0" borderId="1" xfId="0" applyNumberFormat="1" applyFont="1" applyBorder="1" applyAlignment="1" applyProtection="1">
      <alignment horizontal="right" vertical="center"/>
      <protection locked="0"/>
    </xf>
    <xf numFmtId="4" fontId="7" fillId="0" borderId="1" xfId="6" applyNumberFormat="1" applyFont="1" applyFill="1" applyBorder="1" applyAlignment="1" applyProtection="1">
      <alignment horizontal="right" vertical="center"/>
      <protection locked="0"/>
    </xf>
    <xf numFmtId="4" fontId="7" fillId="0" borderId="3" xfId="5" applyNumberFormat="1" applyFont="1" applyFill="1" applyBorder="1" applyAlignment="1" applyProtection="1">
      <alignment horizontal="right" vertical="center"/>
      <protection locked="0"/>
    </xf>
    <xf numFmtId="4" fontId="7" fillId="0" borderId="4" xfId="1" applyNumberFormat="1" applyFont="1" applyBorder="1" applyAlignment="1" applyProtection="1">
      <alignment vertical="center"/>
      <protection locked="0"/>
    </xf>
    <xf numFmtId="4" fontId="7" fillId="0" borderId="4" xfId="0" applyNumberFormat="1" applyFont="1" applyBorder="1" applyAlignment="1" applyProtection="1">
      <alignment vertical="center"/>
      <protection locked="0"/>
    </xf>
    <xf numFmtId="49" fontId="7" fillId="0" borderId="1" xfId="1" applyNumberFormat="1" applyFont="1" applyBorder="1" applyAlignment="1" applyProtection="1">
      <alignment vertical="center"/>
      <protection locked="0"/>
    </xf>
    <xf numFmtId="174" fontId="7" fillId="0" borderId="1" xfId="0" applyNumberFormat="1" applyFont="1" applyBorder="1" applyAlignment="1" applyProtection="1">
      <alignment vertical="center"/>
      <protection locked="0"/>
    </xf>
    <xf numFmtId="49" fontId="7" fillId="0" borderId="4" xfId="1" applyNumberFormat="1" applyFont="1" applyBorder="1" applyAlignment="1" applyProtection="1">
      <alignment vertical="center"/>
      <protection locked="0"/>
    </xf>
    <xf numFmtId="49" fontId="7" fillId="0" borderId="1" xfId="1" applyNumberFormat="1" applyFont="1" applyFill="1" applyBorder="1" applyAlignment="1" applyProtection="1">
      <alignment vertical="center"/>
      <protection locked="0"/>
    </xf>
    <xf numFmtId="49" fontId="7" fillId="0" borderId="3" xfId="1" applyNumberFormat="1" applyFont="1" applyFill="1" applyBorder="1" applyAlignment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3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7" xfId="8" applyNumberFormat="1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>
      <alignment vertical="center" wrapText="1"/>
    </xf>
    <xf numFmtId="49" fontId="3" fillId="0" borderId="1" xfId="2" applyNumberFormat="1" applyFont="1" applyBorder="1" applyAlignment="1" applyProtection="1">
      <alignment horizontal="center" vertical="center" wrapText="1"/>
      <protection locked="0"/>
    </xf>
    <xf numFmtId="0" fontId="21" fillId="0" borderId="8" xfId="0" applyFont="1" applyBorder="1" applyAlignment="1">
      <alignment horizontal="center" wrapText="1"/>
    </xf>
    <xf numFmtId="0" fontId="21" fillId="0" borderId="9" xfId="0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</cellXfs>
  <cellStyles count="10">
    <cellStyle name="Comma 2" xfId="9" xr:uid="{D114DB12-36E3-4E22-9654-1FF5688D76AB}"/>
    <cellStyle name="Comma 2 2" xfId="6" xr:uid="{C2B88F2B-6120-4253-B172-BEE1013B08B0}"/>
    <cellStyle name="Comma 4" xfId="4" xr:uid="{FB27A218-7D4A-4905-95CD-305E76EF4829}"/>
    <cellStyle name="Comma 6" xfId="5" xr:uid="{6E622051-9E55-4F98-8230-5D1E0045CB75}"/>
    <cellStyle name="Migliaia" xfId="1" builtinId="3"/>
    <cellStyle name="Normal 2 2" xfId="8" xr:uid="{7A2A2CFC-EFB1-41FE-90D7-70A676D1C2ED}"/>
    <cellStyle name="Normal 3" xfId="2" xr:uid="{73888882-23DA-4FEE-9208-893718B31D4D}"/>
    <cellStyle name="Normal 5" xfId="3" xr:uid="{EC581EF3-16B4-4CE9-9DB9-8177DD4CBAB7}"/>
    <cellStyle name="Normal_BoqNASY" xfId="7" xr:uid="{32B31403-40D0-4F94-8EBD-34E2CDD7436C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5D868-1EF4-420E-AE6A-74D576FDF98D}">
  <sheetPr>
    <pageSetUpPr fitToPage="1"/>
  </sheetPr>
  <dimension ref="C2:H470"/>
  <sheetViews>
    <sheetView tabSelected="1" workbookViewId="0">
      <selection activeCell="H470" sqref="C3:H470"/>
    </sheetView>
  </sheetViews>
  <sheetFormatPr defaultRowHeight="17.100000000000001" customHeight="1" x14ac:dyDescent="0.2"/>
  <cols>
    <col min="1" max="2" width="9.140625" style="90"/>
    <col min="3" max="3" width="5.5703125" style="90" bestFit="1" customWidth="1"/>
    <col min="4" max="4" width="51.5703125" style="90" bestFit="1" customWidth="1"/>
    <col min="5" max="5" width="9.42578125" style="90" customWidth="1"/>
    <col min="6" max="6" width="7.5703125" style="90" bestFit="1" customWidth="1"/>
    <col min="7" max="7" width="10.140625" style="90" bestFit="1" customWidth="1"/>
    <col min="8" max="8" width="11.28515625" style="90" bestFit="1" customWidth="1"/>
    <col min="9" max="16384" width="9.140625" style="90"/>
  </cols>
  <sheetData>
    <row r="2" spans="3:8" ht="17.100000000000001" customHeight="1" thickBot="1" x14ac:dyDescent="0.25"/>
    <row r="3" spans="3:8" ht="90" customHeight="1" thickBot="1" x14ac:dyDescent="0.45">
      <c r="C3" s="159" t="s">
        <v>255</v>
      </c>
      <c r="D3" s="160"/>
      <c r="E3" s="160"/>
      <c r="F3" s="160"/>
      <c r="G3" s="160"/>
      <c r="H3" s="161"/>
    </row>
    <row r="4" spans="3:8" ht="17.100000000000001" customHeight="1" x14ac:dyDescent="0.2">
      <c r="C4" s="153"/>
      <c r="D4" s="154"/>
      <c r="E4" s="154"/>
      <c r="F4" s="154"/>
      <c r="G4" s="154"/>
      <c r="H4" s="154"/>
    </row>
    <row r="5" spans="3:8" ht="17.100000000000001" customHeight="1" x14ac:dyDescent="0.2">
      <c r="C5" s="155"/>
      <c r="D5" s="154"/>
      <c r="E5" s="154"/>
      <c r="F5" s="154"/>
      <c r="G5" s="154"/>
      <c r="H5" s="154"/>
    </row>
    <row r="6" spans="3:8" ht="17.100000000000001" customHeight="1" x14ac:dyDescent="0.2">
      <c r="C6" s="91" t="s">
        <v>0</v>
      </c>
      <c r="D6" s="91" t="s">
        <v>1</v>
      </c>
      <c r="E6" s="91" t="s">
        <v>2</v>
      </c>
      <c r="F6" s="91" t="s">
        <v>3</v>
      </c>
      <c r="G6" s="92" t="s">
        <v>4</v>
      </c>
      <c r="H6" s="92" t="s">
        <v>5</v>
      </c>
    </row>
    <row r="7" spans="3:8" ht="17.100000000000001" customHeight="1" x14ac:dyDescent="0.2">
      <c r="C7" s="93"/>
      <c r="D7" s="1"/>
      <c r="E7" s="94"/>
      <c r="F7" s="93"/>
      <c r="G7" s="93"/>
      <c r="H7" s="93"/>
    </row>
    <row r="8" spans="3:8" ht="17.100000000000001" customHeight="1" x14ac:dyDescent="0.2">
      <c r="C8" s="93"/>
      <c r="D8" s="1" t="s">
        <v>6</v>
      </c>
      <c r="E8" s="94"/>
      <c r="F8" s="95"/>
      <c r="G8" s="95"/>
      <c r="H8" s="95"/>
    </row>
    <row r="9" spans="3:8" ht="17.100000000000001" customHeight="1" x14ac:dyDescent="0.2">
      <c r="C9" s="93"/>
      <c r="D9" s="2"/>
      <c r="E9" s="94" t="s">
        <v>7</v>
      </c>
      <c r="F9" s="95" t="s">
        <v>8</v>
      </c>
      <c r="G9" s="95"/>
      <c r="H9" s="95"/>
    </row>
    <row r="10" spans="3:8" ht="17.100000000000001" customHeight="1" x14ac:dyDescent="0.2">
      <c r="C10" s="96"/>
      <c r="D10" s="3" t="s">
        <v>9</v>
      </c>
      <c r="E10" s="97"/>
      <c r="F10" s="95"/>
      <c r="G10" s="95"/>
      <c r="H10" s="95"/>
    </row>
    <row r="11" spans="3:8" ht="17.100000000000001" customHeight="1" x14ac:dyDescent="0.2">
      <c r="C11" s="96"/>
      <c r="D11" s="98"/>
      <c r="E11" s="97"/>
      <c r="F11" s="95"/>
      <c r="G11" s="95"/>
      <c r="H11" s="95"/>
    </row>
    <row r="12" spans="3:8" ht="17.100000000000001" customHeight="1" x14ac:dyDescent="0.2">
      <c r="C12" s="99" t="s">
        <v>10</v>
      </c>
      <c r="D12" s="100" t="s">
        <v>11</v>
      </c>
      <c r="E12" s="97"/>
      <c r="F12" s="95"/>
      <c r="G12" s="101"/>
      <c r="H12" s="101"/>
    </row>
    <row r="13" spans="3:8" ht="17.100000000000001" customHeight="1" x14ac:dyDescent="0.2">
      <c r="C13" s="96"/>
      <c r="D13" s="98"/>
      <c r="E13" s="97"/>
      <c r="F13" s="95"/>
      <c r="G13" s="101"/>
      <c r="H13" s="101"/>
    </row>
    <row r="14" spans="3:8" ht="17.100000000000001" customHeight="1" x14ac:dyDescent="0.2">
      <c r="C14" s="99" t="s">
        <v>12</v>
      </c>
      <c r="D14" s="98" t="s">
        <v>13</v>
      </c>
      <c r="E14" s="97"/>
      <c r="F14" s="95"/>
      <c r="G14" s="101"/>
      <c r="H14" s="101"/>
    </row>
    <row r="15" spans="3:8" ht="17.100000000000001" customHeight="1" x14ac:dyDescent="0.2">
      <c r="C15" s="96"/>
      <c r="D15" s="98"/>
      <c r="E15" s="97"/>
      <c r="F15" s="95"/>
      <c r="G15" s="101"/>
      <c r="H15" s="101"/>
    </row>
    <row r="16" spans="3:8" ht="17.100000000000001" customHeight="1" x14ac:dyDescent="0.2">
      <c r="C16" s="99" t="s">
        <v>14</v>
      </c>
      <c r="D16" s="98" t="s">
        <v>15</v>
      </c>
      <c r="E16" s="97"/>
      <c r="F16" s="95"/>
      <c r="G16" s="101"/>
      <c r="H16" s="101"/>
    </row>
    <row r="17" spans="3:8" ht="17.100000000000001" customHeight="1" x14ac:dyDescent="0.2">
      <c r="C17" s="96"/>
      <c r="D17" s="98"/>
      <c r="E17" s="97"/>
      <c r="F17" s="95"/>
      <c r="G17" s="101"/>
      <c r="H17" s="101"/>
    </row>
    <row r="18" spans="3:8" ht="17.100000000000001" customHeight="1" x14ac:dyDescent="0.2">
      <c r="C18" s="99" t="s">
        <v>16</v>
      </c>
      <c r="D18" s="98" t="s">
        <v>17</v>
      </c>
      <c r="E18" s="97"/>
      <c r="F18" s="95"/>
      <c r="G18" s="101"/>
      <c r="H18" s="101"/>
    </row>
    <row r="19" spans="3:8" ht="17.100000000000001" customHeight="1" x14ac:dyDescent="0.2">
      <c r="C19" s="96"/>
      <c r="D19" s="98"/>
      <c r="E19" s="97"/>
      <c r="F19" s="95"/>
      <c r="G19" s="101"/>
      <c r="H19" s="101"/>
    </row>
    <row r="20" spans="3:8" ht="17.100000000000001" customHeight="1" x14ac:dyDescent="0.2">
      <c r="C20" s="99" t="s">
        <v>18</v>
      </c>
      <c r="D20" s="98" t="s">
        <v>19</v>
      </c>
      <c r="E20" s="97"/>
      <c r="F20" s="95"/>
      <c r="G20" s="101"/>
      <c r="H20" s="101"/>
    </row>
    <row r="21" spans="3:8" ht="17.100000000000001" customHeight="1" x14ac:dyDescent="0.2">
      <c r="C21" s="96"/>
      <c r="D21" s="98"/>
      <c r="E21" s="97"/>
      <c r="F21" s="95"/>
      <c r="G21" s="101"/>
      <c r="H21" s="101"/>
    </row>
    <row r="22" spans="3:8" ht="17.100000000000001" customHeight="1" x14ac:dyDescent="0.2">
      <c r="C22" s="99" t="s">
        <v>20</v>
      </c>
      <c r="D22" s="98" t="s">
        <v>21</v>
      </c>
      <c r="E22" s="97"/>
      <c r="F22" s="95"/>
      <c r="G22" s="101"/>
      <c r="H22" s="101"/>
    </row>
    <row r="23" spans="3:8" ht="17.100000000000001" customHeight="1" x14ac:dyDescent="0.2">
      <c r="C23" s="96"/>
      <c r="D23" s="98"/>
      <c r="E23" s="97"/>
      <c r="F23" s="95"/>
      <c r="G23" s="101"/>
      <c r="H23" s="101"/>
    </row>
    <row r="24" spans="3:8" ht="17.100000000000001" customHeight="1" x14ac:dyDescent="0.2">
      <c r="C24" s="99" t="s">
        <v>22</v>
      </c>
      <c r="D24" s="98" t="s">
        <v>23</v>
      </c>
      <c r="E24" s="97"/>
      <c r="F24" s="95"/>
      <c r="G24" s="101"/>
      <c r="H24" s="101"/>
    </row>
    <row r="25" spans="3:8" ht="17.100000000000001" customHeight="1" x14ac:dyDescent="0.2">
      <c r="C25" s="96"/>
      <c r="D25" s="98"/>
      <c r="E25" s="97"/>
      <c r="F25" s="95"/>
      <c r="G25" s="101"/>
      <c r="H25" s="101"/>
    </row>
    <row r="26" spans="3:8" ht="17.100000000000001" customHeight="1" x14ac:dyDescent="0.2">
      <c r="C26" s="99" t="s">
        <v>24</v>
      </c>
      <c r="D26" s="98" t="s">
        <v>25</v>
      </c>
      <c r="E26" s="97"/>
      <c r="F26" s="95"/>
      <c r="G26" s="101"/>
      <c r="H26" s="101"/>
    </row>
    <row r="27" spans="3:8" ht="17.100000000000001" customHeight="1" x14ac:dyDescent="0.2">
      <c r="C27" s="96"/>
      <c r="D27" s="98"/>
      <c r="E27" s="97"/>
      <c r="F27" s="95"/>
      <c r="G27" s="101"/>
      <c r="H27" s="101"/>
    </row>
    <row r="28" spans="3:8" ht="17.100000000000001" customHeight="1" x14ac:dyDescent="0.2">
      <c r="C28" s="99" t="s">
        <v>26</v>
      </c>
      <c r="D28" s="98" t="s">
        <v>27</v>
      </c>
      <c r="E28" s="97"/>
      <c r="F28" s="95"/>
      <c r="G28" s="101"/>
      <c r="H28" s="101"/>
    </row>
    <row r="29" spans="3:8" ht="17.100000000000001" customHeight="1" x14ac:dyDescent="0.2">
      <c r="C29" s="96"/>
      <c r="D29" s="98"/>
      <c r="E29" s="97"/>
      <c r="F29" s="95"/>
      <c r="G29" s="101"/>
      <c r="H29" s="101"/>
    </row>
    <row r="30" spans="3:8" ht="17.100000000000001" customHeight="1" x14ac:dyDescent="0.2">
      <c r="C30" s="99" t="s">
        <v>28</v>
      </c>
      <c r="D30" s="98" t="s">
        <v>29</v>
      </c>
      <c r="E30" s="97"/>
      <c r="F30" s="95"/>
      <c r="G30" s="101"/>
      <c r="H30" s="101"/>
    </row>
    <row r="31" spans="3:8" ht="17.100000000000001" customHeight="1" x14ac:dyDescent="0.2">
      <c r="C31" s="96"/>
      <c r="D31" s="4"/>
      <c r="E31" s="5"/>
      <c r="F31" s="95"/>
      <c r="G31" s="101"/>
      <c r="H31" s="101"/>
    </row>
    <row r="32" spans="3:8" ht="17.100000000000001" customHeight="1" x14ac:dyDescent="0.2">
      <c r="C32" s="99" t="s">
        <v>30</v>
      </c>
      <c r="D32" s="98" t="s">
        <v>31</v>
      </c>
      <c r="E32" s="97"/>
      <c r="F32" s="95"/>
      <c r="G32" s="101"/>
      <c r="H32" s="101"/>
    </row>
    <row r="33" spans="3:8" ht="17.100000000000001" customHeight="1" x14ac:dyDescent="0.2">
      <c r="C33" s="99"/>
      <c r="D33" s="102"/>
      <c r="E33" s="97"/>
      <c r="F33" s="95"/>
      <c r="G33" s="101"/>
      <c r="H33" s="101"/>
    </row>
    <row r="34" spans="3:8" ht="17.100000000000001" customHeight="1" x14ac:dyDescent="0.2">
      <c r="C34" s="99"/>
      <c r="D34" s="102"/>
      <c r="E34" s="97"/>
      <c r="F34" s="95"/>
      <c r="G34" s="101"/>
      <c r="H34" s="101"/>
    </row>
    <row r="35" spans="3:8" ht="17.100000000000001" customHeight="1" x14ac:dyDescent="0.2">
      <c r="C35" s="99"/>
      <c r="D35" s="102"/>
      <c r="E35" s="97"/>
      <c r="F35" s="95"/>
      <c r="G35" s="101"/>
      <c r="H35" s="101"/>
    </row>
    <row r="36" spans="3:8" ht="17.100000000000001" customHeight="1" x14ac:dyDescent="0.2">
      <c r="C36" s="99"/>
      <c r="D36" s="102"/>
      <c r="E36" s="97"/>
      <c r="F36" s="95"/>
      <c r="G36" s="101"/>
      <c r="H36" s="101"/>
    </row>
    <row r="37" spans="3:8" ht="17.100000000000001" customHeight="1" x14ac:dyDescent="0.2">
      <c r="C37" s="99"/>
      <c r="D37" s="102"/>
      <c r="E37" s="97"/>
      <c r="F37" s="95"/>
      <c r="G37" s="101"/>
      <c r="H37" s="101"/>
    </row>
    <row r="38" spans="3:8" ht="17.100000000000001" customHeight="1" x14ac:dyDescent="0.2">
      <c r="C38" s="99"/>
      <c r="D38" s="98"/>
      <c r="E38" s="97"/>
      <c r="F38" s="95"/>
      <c r="G38" s="101"/>
      <c r="H38" s="101"/>
    </row>
    <row r="39" spans="3:8" ht="17.100000000000001" customHeight="1" x14ac:dyDescent="0.2">
      <c r="C39" s="99"/>
      <c r="D39" s="6" t="s">
        <v>6</v>
      </c>
      <c r="E39" s="97"/>
      <c r="F39" s="95"/>
      <c r="G39" s="101"/>
      <c r="H39" s="101"/>
    </row>
    <row r="40" spans="3:8" ht="17.100000000000001" customHeight="1" x14ac:dyDescent="0.2">
      <c r="C40" s="99"/>
      <c r="D40" s="7" t="s">
        <v>32</v>
      </c>
      <c r="E40" s="8"/>
      <c r="F40" s="95"/>
      <c r="G40" s="101"/>
      <c r="H40" s="9">
        <f>SUM(H12:H39)</f>
        <v>0</v>
      </c>
    </row>
    <row r="41" spans="3:8" ht="17.100000000000001" customHeight="1" x14ac:dyDescent="0.2">
      <c r="C41" s="103" t="s">
        <v>0</v>
      </c>
      <c r="D41" s="103" t="s">
        <v>1</v>
      </c>
      <c r="E41" s="103" t="s">
        <v>2</v>
      </c>
      <c r="F41" s="103" t="s">
        <v>3</v>
      </c>
      <c r="G41" s="103" t="s">
        <v>4</v>
      </c>
      <c r="H41" s="103" t="s">
        <v>5</v>
      </c>
    </row>
    <row r="42" spans="3:8" ht="17.100000000000001" customHeight="1" x14ac:dyDescent="0.2">
      <c r="C42" s="104"/>
      <c r="D42" s="10" t="s">
        <v>33</v>
      </c>
      <c r="E42" s="104"/>
      <c r="F42" s="104"/>
      <c r="G42" s="104"/>
      <c r="H42" s="104"/>
    </row>
    <row r="43" spans="3:8" ht="17.100000000000001" customHeight="1" x14ac:dyDescent="0.2">
      <c r="C43" s="104"/>
      <c r="D43" s="11"/>
      <c r="E43" s="14"/>
      <c r="F43" s="14"/>
      <c r="G43" s="105"/>
      <c r="H43" s="106"/>
    </row>
    <row r="44" spans="3:8" ht="17.100000000000001" customHeight="1" x14ac:dyDescent="0.2">
      <c r="C44" s="104"/>
      <c r="D44" s="12" t="s">
        <v>34</v>
      </c>
      <c r="E44" s="14"/>
      <c r="F44" s="14"/>
      <c r="G44" s="105"/>
      <c r="H44" s="107"/>
    </row>
    <row r="45" spans="3:8" ht="17.100000000000001" customHeight="1" x14ac:dyDescent="0.2">
      <c r="C45" s="108"/>
      <c r="D45" s="13" t="s">
        <v>35</v>
      </c>
      <c r="E45" s="14"/>
      <c r="F45" s="14"/>
      <c r="G45" s="109"/>
      <c r="H45" s="110" t="str">
        <f t="shared" ref="H45:H59" si="0">IF(G45&gt;0,E45*G45," ")</f>
        <v xml:space="preserve"> </v>
      </c>
    </row>
    <row r="46" spans="3:8" ht="17.100000000000001" customHeight="1" x14ac:dyDescent="0.2">
      <c r="C46" s="108"/>
      <c r="D46" s="13"/>
      <c r="E46" s="14"/>
      <c r="F46" s="14"/>
      <c r="G46" s="109"/>
      <c r="H46" s="110" t="str">
        <f t="shared" si="0"/>
        <v xml:space="preserve"> </v>
      </c>
    </row>
    <row r="47" spans="3:8" ht="25.5" x14ac:dyDescent="0.2">
      <c r="C47" s="104" t="s">
        <v>10</v>
      </c>
      <c r="D47" s="111" t="s">
        <v>36</v>
      </c>
      <c r="E47" s="14"/>
      <c r="F47" s="14"/>
      <c r="G47" s="109"/>
      <c r="H47" s="110" t="str">
        <f t="shared" si="0"/>
        <v xml:space="preserve"> </v>
      </c>
    </row>
    <row r="48" spans="3:8" ht="12.75" x14ac:dyDescent="0.2">
      <c r="C48" s="108"/>
      <c r="D48" s="111" t="s">
        <v>37</v>
      </c>
      <c r="E48" s="14">
        <v>117</v>
      </c>
      <c r="F48" s="14" t="s">
        <v>38</v>
      </c>
      <c r="G48" s="112"/>
      <c r="H48" s="110" t="str">
        <f>IF(G48&gt;0,E48*G48," ")</f>
        <v xml:space="preserve"> </v>
      </c>
    </row>
    <row r="49" spans="3:8" ht="17.100000000000001" customHeight="1" x14ac:dyDescent="0.2">
      <c r="C49" s="104"/>
      <c r="D49" s="108"/>
      <c r="E49" s="14"/>
      <c r="F49" s="14"/>
      <c r="G49" s="112"/>
      <c r="H49" s="110" t="str">
        <f t="shared" si="0"/>
        <v xml:space="preserve"> </v>
      </c>
    </row>
    <row r="50" spans="3:8" ht="25.5" x14ac:dyDescent="0.2">
      <c r="C50" s="104" t="s">
        <v>12</v>
      </c>
      <c r="D50" s="111" t="s">
        <v>39</v>
      </c>
      <c r="E50" s="14"/>
      <c r="F50" s="14"/>
      <c r="G50" s="112"/>
      <c r="H50" s="110" t="str">
        <f t="shared" si="0"/>
        <v xml:space="preserve"> </v>
      </c>
    </row>
    <row r="51" spans="3:8" ht="25.5" x14ac:dyDescent="0.2">
      <c r="C51" s="104"/>
      <c r="D51" s="111" t="s">
        <v>40</v>
      </c>
      <c r="E51" s="14"/>
      <c r="F51" s="14"/>
      <c r="G51" s="112"/>
      <c r="H51" s="110" t="str">
        <f t="shared" si="0"/>
        <v xml:space="preserve"> </v>
      </c>
    </row>
    <row r="52" spans="3:8" ht="17.100000000000001" customHeight="1" x14ac:dyDescent="0.2">
      <c r="C52" s="104"/>
      <c r="D52" s="108" t="s">
        <v>41</v>
      </c>
      <c r="E52" s="14">
        <v>117</v>
      </c>
      <c r="F52" s="14" t="s">
        <v>38</v>
      </c>
      <c r="G52" s="112"/>
      <c r="H52" s="110" t="str">
        <f t="shared" si="0"/>
        <v xml:space="preserve"> </v>
      </c>
    </row>
    <row r="53" spans="3:8" ht="17.100000000000001" customHeight="1" x14ac:dyDescent="0.2">
      <c r="C53" s="104"/>
      <c r="D53" s="108"/>
      <c r="E53" s="14"/>
      <c r="F53" s="14"/>
      <c r="G53" s="112"/>
      <c r="H53" s="110" t="str">
        <f t="shared" si="0"/>
        <v xml:space="preserve"> </v>
      </c>
    </row>
    <row r="54" spans="3:8" ht="17.100000000000001" customHeight="1" x14ac:dyDescent="0.2">
      <c r="C54" s="104" t="s">
        <v>14</v>
      </c>
      <c r="D54" s="111" t="s">
        <v>42</v>
      </c>
      <c r="E54" s="14"/>
      <c r="F54" s="14"/>
      <c r="G54" s="112"/>
      <c r="H54" s="110" t="str">
        <f t="shared" si="0"/>
        <v xml:space="preserve"> </v>
      </c>
    </row>
    <row r="55" spans="3:8" ht="17.100000000000001" customHeight="1" x14ac:dyDescent="0.2">
      <c r="C55" s="104"/>
      <c r="D55" s="13" t="s">
        <v>43</v>
      </c>
      <c r="E55" s="14">
        <v>48</v>
      </c>
      <c r="F55" s="14" t="s">
        <v>44</v>
      </c>
      <c r="G55" s="112"/>
      <c r="H55" s="110" t="str">
        <f t="shared" si="0"/>
        <v xml:space="preserve"> </v>
      </c>
    </row>
    <row r="56" spans="3:8" ht="17.100000000000001" customHeight="1" x14ac:dyDescent="0.2">
      <c r="C56" s="104"/>
      <c r="D56" s="108"/>
      <c r="E56" s="14"/>
      <c r="F56" s="14"/>
      <c r="G56" s="112"/>
      <c r="H56" s="110" t="str">
        <f t="shared" si="0"/>
        <v xml:space="preserve"> </v>
      </c>
    </row>
    <row r="57" spans="3:8" ht="17.100000000000001" customHeight="1" x14ac:dyDescent="0.2">
      <c r="C57" s="104" t="s">
        <v>16</v>
      </c>
      <c r="D57" s="111" t="s">
        <v>45</v>
      </c>
      <c r="E57" s="14">
        <v>4</v>
      </c>
      <c r="F57" s="14" t="s">
        <v>44</v>
      </c>
      <c r="G57" s="112"/>
      <c r="H57" s="110" t="str">
        <f>IF(G57&gt;0,E57*G57," ")</f>
        <v xml:space="preserve"> </v>
      </c>
    </row>
    <row r="58" spans="3:8" ht="17.100000000000001" customHeight="1" x14ac:dyDescent="0.2">
      <c r="C58" s="104"/>
      <c r="D58" s="108"/>
      <c r="E58" s="104"/>
      <c r="F58" s="108"/>
      <c r="G58" s="108"/>
      <c r="H58" s="110"/>
    </row>
    <row r="59" spans="3:8" ht="17.100000000000001" customHeight="1" x14ac:dyDescent="0.2">
      <c r="C59" s="104" t="s">
        <v>18</v>
      </c>
      <c r="D59" s="108" t="s">
        <v>46</v>
      </c>
      <c r="E59" s="14">
        <v>100</v>
      </c>
      <c r="F59" s="14" t="s">
        <v>44</v>
      </c>
      <c r="G59" s="113"/>
      <c r="H59" s="110" t="str">
        <f t="shared" si="0"/>
        <v xml:space="preserve"> </v>
      </c>
    </row>
    <row r="60" spans="3:8" ht="17.100000000000001" customHeight="1" x14ac:dyDescent="0.2">
      <c r="C60" s="104"/>
      <c r="D60" s="12"/>
      <c r="E60" s="14"/>
      <c r="F60" s="14"/>
      <c r="G60" s="105"/>
      <c r="H60" s="107"/>
    </row>
    <row r="61" spans="3:8" ht="17.100000000000001" customHeight="1" x14ac:dyDescent="0.2">
      <c r="C61" s="104" t="s">
        <v>20</v>
      </c>
      <c r="D61" s="108" t="s">
        <v>47</v>
      </c>
      <c r="E61" s="14">
        <v>50</v>
      </c>
      <c r="F61" s="14" t="s">
        <v>44</v>
      </c>
      <c r="G61" s="114"/>
      <c r="H61" s="110">
        <f>+E61*G61</f>
        <v>0</v>
      </c>
    </row>
    <row r="62" spans="3:8" ht="17.100000000000001" customHeight="1" x14ac:dyDescent="0.2">
      <c r="C62" s="104"/>
      <c r="D62" s="108"/>
      <c r="E62" s="14"/>
      <c r="F62" s="14"/>
      <c r="G62" s="113"/>
      <c r="H62" s="110">
        <f t="shared" ref="H62:H92" si="1">+E62*G62</f>
        <v>0</v>
      </c>
    </row>
    <row r="63" spans="3:8" ht="17.100000000000001" customHeight="1" x14ac:dyDescent="0.2">
      <c r="C63" s="104" t="s">
        <v>22</v>
      </c>
      <c r="D63" s="111" t="s">
        <v>48</v>
      </c>
      <c r="E63" s="14"/>
      <c r="F63" s="14"/>
      <c r="G63" s="112"/>
      <c r="H63" s="110">
        <f t="shared" si="1"/>
        <v>0</v>
      </c>
    </row>
    <row r="64" spans="3:8" ht="17.100000000000001" customHeight="1" x14ac:dyDescent="0.2">
      <c r="C64" s="104"/>
      <c r="D64" s="108" t="s">
        <v>49</v>
      </c>
      <c r="E64" s="14">
        <v>150</v>
      </c>
      <c r="F64" s="14" t="s">
        <v>38</v>
      </c>
      <c r="G64" s="112"/>
      <c r="H64" s="110">
        <f t="shared" si="1"/>
        <v>0</v>
      </c>
    </row>
    <row r="65" spans="3:8" ht="17.100000000000001" customHeight="1" x14ac:dyDescent="0.2">
      <c r="C65" s="104"/>
      <c r="D65" s="108"/>
      <c r="E65" s="14"/>
      <c r="F65" s="14"/>
      <c r="G65" s="112"/>
      <c r="H65" s="110">
        <f t="shared" si="1"/>
        <v>0</v>
      </c>
    </row>
    <row r="66" spans="3:8" ht="17.100000000000001" customHeight="1" x14ac:dyDescent="0.2">
      <c r="C66" s="104"/>
      <c r="D66" s="11" t="s">
        <v>50</v>
      </c>
      <c r="E66" s="14"/>
      <c r="F66" s="14"/>
      <c r="G66" s="112"/>
      <c r="H66" s="110">
        <f t="shared" si="1"/>
        <v>0</v>
      </c>
    </row>
    <row r="67" spans="3:8" ht="17.100000000000001" customHeight="1" x14ac:dyDescent="0.2">
      <c r="C67" s="104"/>
      <c r="D67" s="108"/>
      <c r="E67" s="14"/>
      <c r="F67" s="14"/>
      <c r="G67" s="112"/>
      <c r="H67" s="110">
        <f t="shared" si="1"/>
        <v>0</v>
      </c>
    </row>
    <row r="68" spans="3:8" ht="25.5" x14ac:dyDescent="0.2">
      <c r="C68" s="104"/>
      <c r="D68" s="15" t="s">
        <v>51</v>
      </c>
      <c r="E68" s="14"/>
      <c r="F68" s="14"/>
      <c r="G68" s="115"/>
      <c r="H68" s="110">
        <f t="shared" si="1"/>
        <v>0</v>
      </c>
    </row>
    <row r="69" spans="3:8" ht="17.100000000000001" customHeight="1" x14ac:dyDescent="0.2">
      <c r="C69" s="104" t="s">
        <v>24</v>
      </c>
      <c r="D69" s="111" t="s">
        <v>52</v>
      </c>
      <c r="E69" s="14">
        <v>3</v>
      </c>
      <c r="F69" s="14" t="s">
        <v>44</v>
      </c>
      <c r="G69" s="115"/>
      <c r="H69" s="110" t="str">
        <f>IF(G69&gt;0,E69*G69," ")</f>
        <v xml:space="preserve"> </v>
      </c>
    </row>
    <row r="70" spans="3:8" ht="17.100000000000001" customHeight="1" x14ac:dyDescent="0.2">
      <c r="C70" s="104"/>
      <c r="D70" s="108"/>
      <c r="E70" s="14"/>
      <c r="F70" s="14"/>
      <c r="G70" s="115"/>
      <c r="H70" s="110" t="str">
        <f>IF(G70&gt;0,E70*G70," ")</f>
        <v xml:space="preserve"> </v>
      </c>
    </row>
    <row r="71" spans="3:8" ht="17.100000000000001" customHeight="1" x14ac:dyDescent="0.2">
      <c r="C71" s="104" t="s">
        <v>26</v>
      </c>
      <c r="D71" s="108" t="s">
        <v>53</v>
      </c>
      <c r="E71" s="14">
        <v>11</v>
      </c>
      <c r="F71" s="14" t="s">
        <v>44</v>
      </c>
      <c r="G71" s="115"/>
      <c r="H71" s="110" t="str">
        <f>IF(G71&gt;0,E71*G71," ")</f>
        <v xml:space="preserve"> </v>
      </c>
    </row>
    <row r="72" spans="3:8" ht="17.100000000000001" customHeight="1" x14ac:dyDescent="0.2">
      <c r="C72" s="104"/>
      <c r="D72" s="108"/>
      <c r="E72" s="14"/>
      <c r="F72" s="14"/>
      <c r="G72" s="115"/>
      <c r="H72" s="110"/>
    </row>
    <row r="73" spans="3:8" ht="17.100000000000001" customHeight="1" x14ac:dyDescent="0.2">
      <c r="C73" s="104" t="s">
        <v>28</v>
      </c>
      <c r="D73" s="108" t="s">
        <v>54</v>
      </c>
      <c r="E73" s="14">
        <v>15</v>
      </c>
      <c r="F73" s="14" t="s">
        <v>44</v>
      </c>
      <c r="G73" s="115"/>
      <c r="H73" s="110">
        <f t="shared" si="1"/>
        <v>0</v>
      </c>
    </row>
    <row r="74" spans="3:8" ht="17.100000000000001" customHeight="1" x14ac:dyDescent="0.2">
      <c r="C74" s="104"/>
      <c r="D74" s="108"/>
      <c r="E74" s="14"/>
      <c r="F74" s="14"/>
      <c r="G74" s="115"/>
      <c r="H74" s="110"/>
    </row>
    <row r="75" spans="3:8" ht="25.5" x14ac:dyDescent="0.2">
      <c r="C75" s="104"/>
      <c r="D75" s="15" t="s">
        <v>55</v>
      </c>
      <c r="E75" s="14"/>
      <c r="F75" s="14"/>
      <c r="G75" s="115"/>
      <c r="H75" s="110"/>
    </row>
    <row r="76" spans="3:8" ht="25.5" x14ac:dyDescent="0.2">
      <c r="C76" s="104"/>
      <c r="D76" s="15" t="s">
        <v>56</v>
      </c>
      <c r="E76" s="14"/>
      <c r="F76" s="14"/>
      <c r="G76" s="115"/>
      <c r="H76" s="110"/>
    </row>
    <row r="77" spans="3:8" ht="17.100000000000001" customHeight="1" x14ac:dyDescent="0.2">
      <c r="C77" s="104"/>
      <c r="D77" s="13"/>
      <c r="E77" s="14"/>
      <c r="F77" s="14"/>
      <c r="G77" s="115"/>
      <c r="H77" s="110"/>
    </row>
    <row r="78" spans="3:8" ht="17.100000000000001" customHeight="1" x14ac:dyDescent="0.2">
      <c r="C78" s="104" t="s">
        <v>30</v>
      </c>
      <c r="D78" s="108" t="s">
        <v>57</v>
      </c>
      <c r="E78" s="14">
        <v>2</v>
      </c>
      <c r="F78" s="14" t="s">
        <v>44</v>
      </c>
      <c r="G78" s="115"/>
      <c r="H78" s="110" t="str">
        <f>IF(G78&gt;0,E78*G78," ")</f>
        <v xml:space="preserve"> </v>
      </c>
    </row>
    <row r="79" spans="3:8" ht="17.100000000000001" customHeight="1" x14ac:dyDescent="0.2">
      <c r="C79" s="104"/>
      <c r="D79" s="108"/>
      <c r="E79" s="14"/>
      <c r="F79" s="14"/>
      <c r="G79" s="115"/>
      <c r="H79" s="110"/>
    </row>
    <row r="80" spans="3:8" ht="17.100000000000001" customHeight="1" x14ac:dyDescent="0.2">
      <c r="C80" s="104" t="s">
        <v>58</v>
      </c>
      <c r="D80" s="108" t="s">
        <v>59</v>
      </c>
      <c r="E80" s="14">
        <v>4</v>
      </c>
      <c r="F80" s="14" t="s">
        <v>44</v>
      </c>
      <c r="G80" s="115"/>
      <c r="H80" s="110" t="str">
        <f>IF(G80&gt;0,E80*G80," ")</f>
        <v xml:space="preserve"> </v>
      </c>
    </row>
    <row r="81" spans="3:8" ht="17.100000000000001" customHeight="1" x14ac:dyDescent="0.2">
      <c r="C81" s="104"/>
      <c r="D81" s="108"/>
      <c r="E81" s="14"/>
      <c r="F81" s="14"/>
      <c r="G81" s="115"/>
      <c r="H81" s="110"/>
    </row>
    <row r="82" spans="3:8" ht="17.100000000000001" customHeight="1" x14ac:dyDescent="0.2">
      <c r="C82" s="104"/>
      <c r="D82" s="16" t="s">
        <v>60</v>
      </c>
      <c r="E82" s="17"/>
      <c r="F82" s="14"/>
      <c r="G82" s="112"/>
      <c r="H82" s="110">
        <f t="shared" si="1"/>
        <v>0</v>
      </c>
    </row>
    <row r="83" spans="3:8" ht="17.100000000000001" customHeight="1" x14ac:dyDescent="0.2">
      <c r="C83" s="104" t="s">
        <v>61</v>
      </c>
      <c r="D83" s="108" t="s">
        <v>62</v>
      </c>
      <c r="E83" s="14">
        <v>117</v>
      </c>
      <c r="F83" s="14" t="s">
        <v>63</v>
      </c>
      <c r="G83" s="115"/>
      <c r="H83" s="110">
        <f t="shared" si="1"/>
        <v>0</v>
      </c>
    </row>
    <row r="84" spans="3:8" ht="17.100000000000001" customHeight="1" x14ac:dyDescent="0.2">
      <c r="C84" s="104"/>
      <c r="D84" s="108"/>
      <c r="E84" s="14"/>
      <c r="F84" s="14"/>
      <c r="G84" s="115"/>
      <c r="H84" s="110"/>
    </row>
    <row r="85" spans="3:8" ht="17.100000000000001" customHeight="1" x14ac:dyDescent="0.2">
      <c r="C85" s="104" t="s">
        <v>64</v>
      </c>
      <c r="D85" s="108" t="s">
        <v>65</v>
      </c>
      <c r="E85" s="14">
        <v>20</v>
      </c>
      <c r="F85" s="14" t="s">
        <v>38</v>
      </c>
      <c r="G85" s="115"/>
      <c r="H85" s="110" t="str">
        <f>IF(G85&gt;0,E85*G85," ")</f>
        <v xml:space="preserve"> </v>
      </c>
    </row>
    <row r="86" spans="3:8" ht="17.100000000000001" customHeight="1" x14ac:dyDescent="0.2">
      <c r="C86" s="104"/>
      <c r="D86" s="108"/>
      <c r="E86" s="17"/>
      <c r="F86" s="14"/>
      <c r="G86" s="115"/>
      <c r="H86" s="110" t="str">
        <f>IF(G86&gt;0,E86*G86," ")</f>
        <v xml:space="preserve"> </v>
      </c>
    </row>
    <row r="87" spans="3:8" ht="17.100000000000001" customHeight="1" x14ac:dyDescent="0.2">
      <c r="C87" s="104" t="s">
        <v>66</v>
      </c>
      <c r="D87" s="108" t="s">
        <v>67</v>
      </c>
      <c r="E87" s="14">
        <v>15</v>
      </c>
      <c r="F87" s="14" t="s">
        <v>38</v>
      </c>
      <c r="G87" s="115"/>
      <c r="H87" s="110" t="str">
        <f>IF(G87&gt;0,E87*G87," ")</f>
        <v xml:space="preserve"> </v>
      </c>
    </row>
    <row r="88" spans="3:8" ht="17.100000000000001" customHeight="1" x14ac:dyDescent="0.2">
      <c r="C88" s="104"/>
      <c r="D88" s="108"/>
      <c r="E88" s="17"/>
      <c r="F88" s="14"/>
      <c r="G88" s="18"/>
      <c r="H88" s="110">
        <f t="shared" si="1"/>
        <v>0</v>
      </c>
    </row>
    <row r="89" spans="3:8" ht="17.100000000000001" customHeight="1" x14ac:dyDescent="0.2">
      <c r="C89" s="104"/>
      <c r="D89" s="11" t="s">
        <v>68</v>
      </c>
      <c r="E89" s="14"/>
      <c r="F89" s="14"/>
      <c r="G89" s="112"/>
      <c r="H89" s="110">
        <f t="shared" si="1"/>
        <v>0</v>
      </c>
    </row>
    <row r="90" spans="3:8" ht="17.100000000000001" customHeight="1" x14ac:dyDescent="0.2">
      <c r="C90" s="104"/>
      <c r="D90" s="108"/>
      <c r="E90" s="14"/>
      <c r="F90" s="14"/>
      <c r="G90" s="112"/>
      <c r="H90" s="110">
        <f t="shared" si="1"/>
        <v>0</v>
      </c>
    </row>
    <row r="91" spans="3:8" ht="17.100000000000001" customHeight="1" x14ac:dyDescent="0.2">
      <c r="C91" s="104"/>
      <c r="D91" s="15" t="s">
        <v>69</v>
      </c>
      <c r="E91" s="14"/>
      <c r="F91" s="14"/>
      <c r="G91" s="112"/>
      <c r="H91" s="110">
        <f t="shared" si="1"/>
        <v>0</v>
      </c>
    </row>
    <row r="92" spans="3:8" ht="17.100000000000001" customHeight="1" x14ac:dyDescent="0.2">
      <c r="C92" s="104" t="s">
        <v>70</v>
      </c>
      <c r="D92" s="108" t="s">
        <v>71</v>
      </c>
      <c r="E92" s="14">
        <v>105</v>
      </c>
      <c r="F92" s="14" t="s">
        <v>38</v>
      </c>
      <c r="G92" s="115"/>
      <c r="H92" s="110">
        <f t="shared" si="1"/>
        <v>0</v>
      </c>
    </row>
    <row r="93" spans="3:8" ht="17.100000000000001" customHeight="1" x14ac:dyDescent="0.2">
      <c r="C93" s="104"/>
      <c r="D93" s="108"/>
      <c r="E93" s="14"/>
      <c r="F93" s="14"/>
      <c r="G93" s="115"/>
      <c r="H93" s="110"/>
    </row>
    <row r="94" spans="3:8" ht="17.100000000000001" customHeight="1" x14ac:dyDescent="0.2">
      <c r="C94" s="104"/>
      <c r="D94" s="19" t="s">
        <v>72</v>
      </c>
      <c r="E94" s="14"/>
      <c r="F94" s="14"/>
      <c r="G94" s="112"/>
      <c r="H94" s="116"/>
    </row>
    <row r="95" spans="3:8" ht="17.100000000000001" customHeight="1" thickBot="1" x14ac:dyDescent="0.25">
      <c r="C95" s="104"/>
      <c r="D95" s="20" t="s">
        <v>73</v>
      </c>
      <c r="E95" s="14"/>
      <c r="F95" s="14"/>
      <c r="G95" s="112"/>
      <c r="H95" s="21">
        <f>SUM(H61:H94)</f>
        <v>0</v>
      </c>
    </row>
    <row r="96" spans="3:8" ht="17.100000000000001" customHeight="1" thickTop="1" x14ac:dyDescent="0.2">
      <c r="C96" s="104"/>
      <c r="D96" s="117"/>
      <c r="E96" s="14"/>
      <c r="F96" s="14"/>
      <c r="G96" s="112"/>
      <c r="H96" s="110"/>
    </row>
    <row r="97" spans="3:8" ht="17.100000000000001" customHeight="1" x14ac:dyDescent="0.2">
      <c r="C97" s="104"/>
      <c r="D97" s="12" t="s">
        <v>74</v>
      </c>
      <c r="E97" s="14"/>
      <c r="F97" s="14"/>
      <c r="G97" s="112"/>
      <c r="H97" s="110"/>
    </row>
    <row r="98" spans="3:8" ht="17.100000000000001" customHeight="1" x14ac:dyDescent="0.2">
      <c r="C98" s="104"/>
      <c r="D98" s="11"/>
      <c r="E98" s="14"/>
      <c r="F98" s="14"/>
      <c r="G98" s="112"/>
      <c r="H98" s="110"/>
    </row>
    <row r="99" spans="3:8" ht="17.100000000000001" customHeight="1" x14ac:dyDescent="0.2">
      <c r="C99" s="104"/>
      <c r="D99" s="11" t="s">
        <v>75</v>
      </c>
      <c r="E99" s="14"/>
      <c r="F99" s="14"/>
      <c r="G99" s="112"/>
      <c r="H99" s="110"/>
    </row>
    <row r="100" spans="3:8" ht="17.100000000000001" customHeight="1" x14ac:dyDescent="0.2">
      <c r="C100" s="104"/>
      <c r="D100" s="108"/>
      <c r="E100" s="14"/>
      <c r="F100" s="14"/>
      <c r="G100" s="112"/>
      <c r="H100" s="110"/>
    </row>
    <row r="101" spans="3:8" ht="25.5" x14ac:dyDescent="0.2">
      <c r="C101" s="104"/>
      <c r="D101" s="15" t="s">
        <v>76</v>
      </c>
      <c r="E101" s="14"/>
      <c r="F101" s="14"/>
      <c r="G101" s="112"/>
      <c r="H101" s="110"/>
    </row>
    <row r="102" spans="3:8" ht="17.100000000000001" customHeight="1" x14ac:dyDescent="0.2">
      <c r="C102" s="104"/>
      <c r="D102" s="15" t="s">
        <v>77</v>
      </c>
      <c r="E102" s="14"/>
      <c r="F102" s="14"/>
      <c r="G102" s="112"/>
      <c r="H102" s="110"/>
    </row>
    <row r="103" spans="3:8" ht="17.100000000000001" customHeight="1" x14ac:dyDescent="0.2">
      <c r="C103" s="104"/>
      <c r="D103" s="13" t="s">
        <v>78</v>
      </c>
      <c r="E103" s="14"/>
      <c r="F103" s="14"/>
      <c r="G103" s="112"/>
      <c r="H103" s="110"/>
    </row>
    <row r="104" spans="3:8" ht="17.100000000000001" customHeight="1" x14ac:dyDescent="0.2">
      <c r="C104" s="104"/>
      <c r="D104" s="13"/>
      <c r="E104" s="14"/>
      <c r="F104" s="14"/>
      <c r="G104" s="112"/>
      <c r="H104" s="110"/>
    </row>
    <row r="105" spans="3:8" ht="17.100000000000001" customHeight="1" x14ac:dyDescent="0.2">
      <c r="C105" s="104" t="s">
        <v>10</v>
      </c>
      <c r="D105" s="108" t="s">
        <v>59</v>
      </c>
      <c r="E105" s="118">
        <v>4</v>
      </c>
      <c r="F105" s="14" t="s">
        <v>44</v>
      </c>
      <c r="G105" s="115"/>
      <c r="H105" s="110" t="str">
        <f>IF(G105&gt;0,E105*G105," ")</f>
        <v xml:space="preserve"> </v>
      </c>
    </row>
    <row r="106" spans="3:8" ht="17.100000000000001" customHeight="1" x14ac:dyDescent="0.2">
      <c r="C106" s="104"/>
      <c r="D106" s="108"/>
      <c r="E106" s="14"/>
      <c r="F106" s="14"/>
      <c r="G106" s="115"/>
      <c r="H106" s="110"/>
    </row>
    <row r="107" spans="3:8" ht="17.100000000000001" customHeight="1" x14ac:dyDescent="0.2">
      <c r="C107" s="104" t="s">
        <v>12</v>
      </c>
      <c r="D107" s="108" t="s">
        <v>79</v>
      </c>
      <c r="E107" s="14">
        <v>3</v>
      </c>
      <c r="F107" s="14" t="s">
        <v>44</v>
      </c>
      <c r="G107" s="115"/>
      <c r="H107" s="110" t="str">
        <f>IF(G107&gt;0,E107*G107," ")</f>
        <v xml:space="preserve"> </v>
      </c>
    </row>
    <row r="108" spans="3:8" ht="17.100000000000001" customHeight="1" x14ac:dyDescent="0.2">
      <c r="C108" s="104"/>
      <c r="D108" s="108"/>
      <c r="E108" s="14"/>
      <c r="F108" s="14"/>
      <c r="G108" s="115"/>
      <c r="H108" s="110"/>
    </row>
    <row r="109" spans="3:8" ht="17.100000000000001" customHeight="1" x14ac:dyDescent="0.2">
      <c r="C109" s="104" t="s">
        <v>14</v>
      </c>
      <c r="D109" s="108" t="s">
        <v>80</v>
      </c>
      <c r="E109" s="14">
        <v>2</v>
      </c>
      <c r="F109" s="14" t="s">
        <v>44</v>
      </c>
      <c r="G109" s="115"/>
      <c r="H109" s="110">
        <f>+E109*G109</f>
        <v>0</v>
      </c>
    </row>
    <row r="110" spans="3:8" ht="17.100000000000001" customHeight="1" x14ac:dyDescent="0.2">
      <c r="C110" s="104"/>
      <c r="D110" s="108"/>
      <c r="E110" s="14"/>
      <c r="F110" s="14"/>
      <c r="G110" s="115"/>
      <c r="H110" s="110"/>
    </row>
    <row r="111" spans="3:8" ht="17.100000000000001" customHeight="1" x14ac:dyDescent="0.2">
      <c r="C111" s="104"/>
      <c r="D111" s="11" t="s">
        <v>81</v>
      </c>
      <c r="E111" s="14"/>
      <c r="F111" s="14"/>
      <c r="G111" s="115"/>
      <c r="H111" s="110"/>
    </row>
    <row r="112" spans="3:8" ht="17.100000000000001" customHeight="1" x14ac:dyDescent="0.2">
      <c r="C112" s="104"/>
      <c r="D112" s="13"/>
      <c r="E112" s="14"/>
      <c r="F112" s="14"/>
      <c r="G112" s="115"/>
      <c r="H112" s="110" t="str">
        <f>IF(G112&gt;0,E112*G112," ")</f>
        <v xml:space="preserve"> </v>
      </c>
    </row>
    <row r="113" spans="3:8" ht="17.100000000000001" customHeight="1" x14ac:dyDescent="0.2">
      <c r="C113" s="104" t="s">
        <v>16</v>
      </c>
      <c r="D113" s="108" t="s">
        <v>67</v>
      </c>
      <c r="E113" s="14">
        <v>120</v>
      </c>
      <c r="F113" s="14" t="s">
        <v>38</v>
      </c>
      <c r="G113" s="115"/>
      <c r="H113" s="110" t="str">
        <f>IF(G113&gt;0,E113*G113," ")</f>
        <v xml:space="preserve"> </v>
      </c>
    </row>
    <row r="114" spans="3:8" ht="17.100000000000001" customHeight="1" x14ac:dyDescent="0.2">
      <c r="C114" s="104"/>
      <c r="D114" s="108"/>
      <c r="E114" s="14"/>
      <c r="F114" s="14"/>
      <c r="G114" s="115"/>
      <c r="H114" s="110"/>
    </row>
    <row r="115" spans="3:8" ht="17.100000000000001" customHeight="1" x14ac:dyDescent="0.2">
      <c r="C115" s="104" t="s">
        <v>18</v>
      </c>
      <c r="D115" s="108" t="s">
        <v>82</v>
      </c>
      <c r="E115" s="14">
        <v>90</v>
      </c>
      <c r="F115" s="14" t="s">
        <v>38</v>
      </c>
      <c r="G115" s="115"/>
      <c r="H115" s="110" t="str">
        <f>IF(G115&gt;0,E115*G115," ")</f>
        <v xml:space="preserve"> </v>
      </c>
    </row>
    <row r="116" spans="3:8" ht="17.100000000000001" customHeight="1" x14ac:dyDescent="0.2">
      <c r="C116" s="104"/>
      <c r="D116" s="108"/>
      <c r="E116" s="14"/>
      <c r="F116" s="14"/>
      <c r="G116" s="115"/>
      <c r="H116" s="110"/>
    </row>
    <row r="117" spans="3:8" ht="17.100000000000001" customHeight="1" x14ac:dyDescent="0.2">
      <c r="C117" s="104" t="s">
        <v>20</v>
      </c>
      <c r="D117" s="108" t="s">
        <v>83</v>
      </c>
      <c r="E117" s="14">
        <v>45</v>
      </c>
      <c r="F117" s="14" t="s">
        <v>38</v>
      </c>
      <c r="G117" s="115"/>
      <c r="H117" s="110">
        <f>+E117*G117</f>
        <v>0</v>
      </c>
    </row>
    <row r="118" spans="3:8" ht="17.100000000000001" customHeight="1" x14ac:dyDescent="0.2">
      <c r="C118" s="104"/>
      <c r="D118" s="108"/>
      <c r="E118" s="14"/>
      <c r="F118" s="14"/>
      <c r="G118" s="115"/>
      <c r="H118" s="110"/>
    </row>
    <row r="119" spans="3:8" ht="17.100000000000001" customHeight="1" x14ac:dyDescent="0.2">
      <c r="C119" s="104"/>
      <c r="D119" s="13" t="s">
        <v>84</v>
      </c>
      <c r="E119" s="14"/>
      <c r="F119" s="14"/>
      <c r="G119" s="115"/>
      <c r="H119" s="110" t="str">
        <f t="shared" ref="H119:H124" si="2">IF(G119&gt;0,E119*G119," ")</f>
        <v xml:space="preserve"> </v>
      </c>
    </row>
    <row r="120" spans="3:8" ht="17.100000000000001" customHeight="1" x14ac:dyDescent="0.2">
      <c r="C120" s="104"/>
      <c r="D120" s="108"/>
      <c r="E120" s="14"/>
      <c r="F120" s="14"/>
      <c r="G120" s="115"/>
      <c r="H120" s="110" t="str">
        <f t="shared" si="2"/>
        <v xml:space="preserve"> </v>
      </c>
    </row>
    <row r="121" spans="3:8" ht="17.100000000000001" customHeight="1" x14ac:dyDescent="0.2">
      <c r="C121" s="104"/>
      <c r="D121" s="15" t="s">
        <v>85</v>
      </c>
      <c r="E121" s="14"/>
      <c r="F121" s="14"/>
      <c r="G121" s="115"/>
      <c r="H121" s="110" t="str">
        <f t="shared" si="2"/>
        <v xml:space="preserve"> </v>
      </c>
    </row>
    <row r="122" spans="3:8" ht="17.100000000000001" customHeight="1" x14ac:dyDescent="0.2">
      <c r="C122" s="104"/>
      <c r="D122" s="15" t="s">
        <v>86</v>
      </c>
      <c r="E122" s="14"/>
      <c r="F122" s="14"/>
      <c r="G122" s="115"/>
      <c r="H122" s="110" t="str">
        <f t="shared" si="2"/>
        <v xml:space="preserve"> </v>
      </c>
    </row>
    <row r="123" spans="3:8" ht="17.100000000000001" customHeight="1" x14ac:dyDescent="0.2">
      <c r="C123" s="104"/>
      <c r="D123" s="13"/>
      <c r="E123" s="14"/>
      <c r="F123" s="14"/>
      <c r="G123" s="115"/>
      <c r="H123" s="110" t="str">
        <f t="shared" si="2"/>
        <v xml:space="preserve"> </v>
      </c>
    </row>
    <row r="124" spans="3:8" ht="17.100000000000001" customHeight="1" x14ac:dyDescent="0.2">
      <c r="C124" s="104" t="s">
        <v>22</v>
      </c>
      <c r="D124" s="108" t="s">
        <v>87</v>
      </c>
      <c r="E124" s="14">
        <v>188</v>
      </c>
      <c r="F124" s="14" t="s">
        <v>88</v>
      </c>
      <c r="G124" s="119"/>
      <c r="H124" s="110" t="str">
        <f t="shared" si="2"/>
        <v xml:space="preserve"> </v>
      </c>
    </row>
    <row r="125" spans="3:8" ht="17.100000000000001" customHeight="1" x14ac:dyDescent="0.2">
      <c r="C125" s="104"/>
      <c r="D125" s="108"/>
      <c r="E125" s="120"/>
      <c r="F125" s="14"/>
      <c r="G125" s="119"/>
      <c r="H125" s="110"/>
    </row>
    <row r="126" spans="3:8" ht="17.100000000000001" customHeight="1" x14ac:dyDescent="0.2">
      <c r="C126" s="104" t="s">
        <v>24</v>
      </c>
      <c r="D126" s="108" t="s">
        <v>89</v>
      </c>
      <c r="E126" s="14">
        <v>170</v>
      </c>
      <c r="F126" s="14" t="str">
        <f>+F124</f>
        <v>Kg</v>
      </c>
      <c r="G126" s="119"/>
      <c r="H126" s="110" t="str">
        <f>IF(G126&gt;0,E126*G126," ")</f>
        <v xml:space="preserve"> </v>
      </c>
    </row>
    <row r="127" spans="3:8" ht="17.100000000000001" customHeight="1" x14ac:dyDescent="0.2">
      <c r="C127" s="104"/>
      <c r="D127" s="108"/>
      <c r="E127" s="120"/>
      <c r="F127" s="14"/>
      <c r="G127" s="119"/>
      <c r="H127" s="110"/>
    </row>
    <row r="128" spans="3:8" ht="17.100000000000001" customHeight="1" x14ac:dyDescent="0.2">
      <c r="C128" s="104" t="s">
        <v>26</v>
      </c>
      <c r="D128" s="108" t="s">
        <v>90</v>
      </c>
      <c r="E128" s="14">
        <v>620</v>
      </c>
      <c r="F128" s="14" t="str">
        <f>+F126</f>
        <v>Kg</v>
      </c>
      <c r="G128" s="119"/>
      <c r="H128" s="110" t="str">
        <f>IF(G128&gt;0,E128*G128," ")</f>
        <v xml:space="preserve"> </v>
      </c>
    </row>
    <row r="129" spans="3:8" ht="17.100000000000001" customHeight="1" x14ac:dyDescent="0.2">
      <c r="C129" s="104"/>
      <c r="D129" s="108"/>
      <c r="E129" s="120"/>
      <c r="F129" s="14"/>
      <c r="G129" s="119"/>
      <c r="H129" s="110"/>
    </row>
    <row r="130" spans="3:8" ht="17.100000000000001" customHeight="1" x14ac:dyDescent="0.2">
      <c r="C130" s="104" t="s">
        <v>28</v>
      </c>
      <c r="D130" s="108" t="s">
        <v>91</v>
      </c>
      <c r="E130" s="14">
        <v>210</v>
      </c>
      <c r="F130" s="14" t="str">
        <f>+F128</f>
        <v>Kg</v>
      </c>
      <c r="G130" s="119"/>
      <c r="H130" s="110" t="str">
        <f>IF(G130&gt;0,E130*G130," ")</f>
        <v xml:space="preserve"> </v>
      </c>
    </row>
    <row r="131" spans="3:8" ht="17.100000000000001" customHeight="1" x14ac:dyDescent="0.2">
      <c r="C131" s="104"/>
      <c r="D131" s="108"/>
      <c r="E131" s="14"/>
      <c r="F131" s="14"/>
      <c r="G131" s="119"/>
      <c r="H131" s="110"/>
    </row>
    <row r="132" spans="3:8" ht="17.100000000000001" customHeight="1" x14ac:dyDescent="0.2">
      <c r="C132" s="104" t="s">
        <v>30</v>
      </c>
      <c r="D132" s="108" t="s">
        <v>92</v>
      </c>
      <c r="E132" s="14">
        <v>210</v>
      </c>
      <c r="F132" s="14" t="s">
        <v>88</v>
      </c>
      <c r="G132" s="119"/>
      <c r="H132" s="110">
        <f>+E132*G132</f>
        <v>0</v>
      </c>
    </row>
    <row r="133" spans="3:8" ht="17.100000000000001" customHeight="1" x14ac:dyDescent="0.2">
      <c r="C133" s="104"/>
      <c r="D133" s="108"/>
      <c r="E133" s="120"/>
      <c r="F133" s="14"/>
      <c r="G133" s="119"/>
      <c r="H133" s="110" t="str">
        <f>IF(G133&gt;0,E133*G133," ")</f>
        <v xml:space="preserve"> </v>
      </c>
    </row>
    <row r="134" spans="3:8" ht="17.100000000000001" customHeight="1" x14ac:dyDescent="0.2">
      <c r="C134" s="104"/>
      <c r="D134" s="11" t="str">
        <f>D99</f>
        <v>ELEMENT NO. 2- IN-SITU CONCRETE</v>
      </c>
      <c r="E134" s="14"/>
      <c r="F134" s="14"/>
      <c r="G134" s="112"/>
      <c r="H134" s="116"/>
    </row>
    <row r="135" spans="3:8" ht="17.100000000000001" customHeight="1" thickBot="1" x14ac:dyDescent="0.25">
      <c r="C135" s="104"/>
      <c r="D135" s="11" t="s">
        <v>93</v>
      </c>
      <c r="E135" s="14"/>
      <c r="F135" s="14"/>
      <c r="G135" s="112"/>
      <c r="H135" s="121">
        <f>SUM(H105:H134)</f>
        <v>0</v>
      </c>
    </row>
    <row r="136" spans="3:8" ht="17.100000000000001" customHeight="1" thickTop="1" x14ac:dyDescent="0.2">
      <c r="C136" s="104"/>
      <c r="D136" s="11"/>
      <c r="E136" s="14"/>
      <c r="F136" s="14"/>
      <c r="G136" s="112"/>
      <c r="H136" s="110"/>
    </row>
    <row r="137" spans="3:8" ht="17.100000000000001" customHeight="1" x14ac:dyDescent="0.2">
      <c r="C137" s="104"/>
      <c r="D137" s="11" t="s">
        <v>94</v>
      </c>
      <c r="E137" s="14"/>
      <c r="F137" s="14"/>
      <c r="G137" s="122"/>
      <c r="H137" s="110"/>
    </row>
    <row r="138" spans="3:8" ht="17.100000000000001" customHeight="1" x14ac:dyDescent="0.2">
      <c r="C138" s="104"/>
      <c r="D138" s="108"/>
      <c r="E138" s="14"/>
      <c r="F138" s="14"/>
      <c r="G138" s="122"/>
      <c r="H138" s="110"/>
    </row>
    <row r="139" spans="3:8" ht="17.100000000000001" customHeight="1" x14ac:dyDescent="0.2">
      <c r="C139" s="104"/>
      <c r="D139" s="13" t="s">
        <v>95</v>
      </c>
      <c r="E139" s="14"/>
      <c r="F139" s="14"/>
      <c r="G139" s="122"/>
      <c r="H139" s="110"/>
    </row>
    <row r="140" spans="3:8" ht="17.100000000000001" customHeight="1" x14ac:dyDescent="0.2">
      <c r="C140" s="104"/>
      <c r="D140" s="108"/>
      <c r="E140" s="14"/>
      <c r="F140" s="14"/>
      <c r="G140" s="122"/>
      <c r="H140" s="110"/>
    </row>
    <row r="141" spans="3:8" ht="17.100000000000001" customHeight="1" x14ac:dyDescent="0.2">
      <c r="C141" s="104"/>
      <c r="D141" s="15" t="s">
        <v>96</v>
      </c>
      <c r="E141" s="14"/>
      <c r="F141" s="14"/>
      <c r="G141" s="122"/>
      <c r="H141" s="110"/>
    </row>
    <row r="142" spans="3:8" ht="17.100000000000001" customHeight="1" x14ac:dyDescent="0.2">
      <c r="C142" s="104"/>
      <c r="D142" s="108"/>
      <c r="E142" s="14"/>
      <c r="F142" s="14"/>
      <c r="G142" s="122"/>
      <c r="H142" s="110"/>
    </row>
    <row r="143" spans="3:8" ht="17.100000000000001" customHeight="1" x14ac:dyDescent="0.2">
      <c r="C143" s="104" t="s">
        <v>58</v>
      </c>
      <c r="D143" s="108" t="s">
        <v>97</v>
      </c>
      <c r="E143" s="14">
        <v>490</v>
      </c>
      <c r="F143" s="14" t="s">
        <v>38</v>
      </c>
      <c r="G143" s="107"/>
      <c r="H143" s="110" t="str">
        <f>IF(G143&gt;0,E143*G143," ")</f>
        <v xml:space="preserve"> </v>
      </c>
    </row>
    <row r="144" spans="3:8" ht="17.100000000000001" customHeight="1" x14ac:dyDescent="0.2">
      <c r="C144" s="104"/>
      <c r="D144" s="108"/>
      <c r="E144" s="14"/>
      <c r="F144" s="14"/>
      <c r="G144" s="122"/>
      <c r="H144" s="110"/>
    </row>
    <row r="145" spans="3:8" ht="17.100000000000001" customHeight="1" x14ac:dyDescent="0.2">
      <c r="C145" s="104"/>
      <c r="D145" s="11" t="str">
        <f>+D137</f>
        <v>ELEMENT NO. 3  -  MASONRY</v>
      </c>
      <c r="E145" s="14"/>
      <c r="F145" s="14"/>
      <c r="G145" s="122"/>
      <c r="H145" s="116"/>
    </row>
    <row r="146" spans="3:8" ht="17.100000000000001" customHeight="1" thickBot="1" x14ac:dyDescent="0.25">
      <c r="C146" s="104"/>
      <c r="D146" s="11" t="str">
        <f>D135</f>
        <v>Carried to the Summary of Bill No. 2</v>
      </c>
      <c r="E146" s="14"/>
      <c r="F146" s="14"/>
      <c r="G146" s="122"/>
      <c r="H146" s="121">
        <f>SUM(H143:H144)</f>
        <v>0</v>
      </c>
    </row>
    <row r="147" spans="3:8" ht="17.100000000000001" customHeight="1" thickTop="1" x14ac:dyDescent="0.2">
      <c r="C147" s="104"/>
      <c r="D147" s="11"/>
      <c r="E147" s="14"/>
      <c r="F147" s="14"/>
      <c r="G147" s="122"/>
      <c r="H147" s="110"/>
    </row>
    <row r="148" spans="3:8" ht="17.100000000000001" customHeight="1" x14ac:dyDescent="0.2">
      <c r="C148" s="104"/>
      <c r="D148" s="108"/>
      <c r="E148" s="14"/>
      <c r="F148" s="14"/>
      <c r="G148" s="122"/>
      <c r="H148" s="110"/>
    </row>
    <row r="149" spans="3:8" ht="17.100000000000001" customHeight="1" x14ac:dyDescent="0.2">
      <c r="C149" s="104"/>
      <c r="D149" s="11" t="s">
        <v>98</v>
      </c>
      <c r="E149" s="14"/>
      <c r="F149" s="14"/>
      <c r="G149" s="122"/>
      <c r="H149" s="110"/>
    </row>
    <row r="150" spans="3:8" ht="51" x14ac:dyDescent="0.2">
      <c r="C150" s="104" t="s">
        <v>10</v>
      </c>
      <c r="D150" s="123" t="s">
        <v>99</v>
      </c>
      <c r="E150" s="14">
        <v>225</v>
      </c>
      <c r="F150" s="14" t="s">
        <v>38</v>
      </c>
      <c r="G150" s="122"/>
      <c r="H150" s="110">
        <f>+E150*G150</f>
        <v>0</v>
      </c>
    </row>
    <row r="151" spans="3:8" ht="17.100000000000001" customHeight="1" x14ac:dyDescent="0.2">
      <c r="C151" s="104"/>
      <c r="D151" s="108"/>
      <c r="E151" s="14"/>
      <c r="F151" s="14"/>
      <c r="G151" s="122"/>
      <c r="H151" s="110"/>
    </row>
    <row r="152" spans="3:8" ht="17.100000000000001" customHeight="1" x14ac:dyDescent="0.2">
      <c r="C152" s="104" t="s">
        <v>12</v>
      </c>
      <c r="D152" s="111" t="s">
        <v>100</v>
      </c>
      <c r="E152" s="14">
        <v>45</v>
      </c>
      <c r="F152" s="14" t="s">
        <v>63</v>
      </c>
      <c r="G152" s="122"/>
      <c r="H152" s="110">
        <f>+E152*G152</f>
        <v>0</v>
      </c>
    </row>
    <row r="153" spans="3:8" ht="17.100000000000001" customHeight="1" x14ac:dyDescent="0.2">
      <c r="C153" s="104"/>
      <c r="D153" s="108"/>
      <c r="E153" s="14"/>
      <c r="F153" s="14"/>
      <c r="G153" s="122"/>
      <c r="H153" s="110"/>
    </row>
    <row r="154" spans="3:8" ht="17.100000000000001" customHeight="1" x14ac:dyDescent="0.2">
      <c r="C154" s="104"/>
      <c r="D154" s="108"/>
      <c r="E154" s="14"/>
      <c r="F154" s="14"/>
      <c r="G154" s="122"/>
      <c r="H154" s="110"/>
    </row>
    <row r="155" spans="3:8" ht="17.100000000000001" customHeight="1" x14ac:dyDescent="0.2">
      <c r="C155" s="104"/>
      <c r="D155" s="11" t="str">
        <f>+D149</f>
        <v>ELEMENT NO. 4 - ROOFING -</v>
      </c>
      <c r="E155" s="14"/>
      <c r="F155" s="14"/>
      <c r="G155" s="122"/>
      <c r="H155" s="116"/>
    </row>
    <row r="156" spans="3:8" ht="17.100000000000001" customHeight="1" thickBot="1" x14ac:dyDescent="0.25">
      <c r="C156" s="104"/>
      <c r="D156" s="22" t="s">
        <v>93</v>
      </c>
      <c r="E156" s="14"/>
      <c r="F156" s="14"/>
      <c r="G156" s="122"/>
      <c r="H156" s="121">
        <f>SUM(H150:H155)</f>
        <v>0</v>
      </c>
    </row>
    <row r="157" spans="3:8" ht="17.100000000000001" customHeight="1" thickTop="1" x14ac:dyDescent="0.2">
      <c r="C157" s="104"/>
      <c r="D157" s="22"/>
      <c r="E157" s="14"/>
      <c r="F157" s="14"/>
      <c r="G157" s="122"/>
      <c r="H157" s="110"/>
    </row>
    <row r="158" spans="3:8" ht="17.100000000000001" customHeight="1" x14ac:dyDescent="0.2">
      <c r="C158" s="104"/>
      <c r="D158" s="22"/>
      <c r="E158" s="14"/>
      <c r="F158" s="14"/>
      <c r="G158" s="122"/>
      <c r="H158" s="110"/>
    </row>
    <row r="159" spans="3:8" ht="17.100000000000001" customHeight="1" x14ac:dyDescent="0.2">
      <c r="C159" s="104"/>
      <c r="D159" s="23" t="s">
        <v>101</v>
      </c>
      <c r="E159" s="14"/>
      <c r="F159" s="14"/>
      <c r="G159" s="122"/>
      <c r="H159" s="110"/>
    </row>
    <row r="160" spans="3:8" ht="17.100000000000001" customHeight="1" x14ac:dyDescent="0.2">
      <c r="C160" s="104"/>
      <c r="D160" s="24" t="s">
        <v>102</v>
      </c>
      <c r="E160" s="14"/>
      <c r="F160" s="14"/>
      <c r="G160" s="122"/>
      <c r="H160" s="110"/>
    </row>
    <row r="161" spans="3:8" ht="17.100000000000001" customHeight="1" x14ac:dyDescent="0.2">
      <c r="C161" s="104"/>
      <c r="D161" s="108"/>
      <c r="E161" s="14"/>
      <c r="F161" s="14"/>
      <c r="G161" s="122"/>
      <c r="H161" s="110"/>
    </row>
    <row r="162" spans="3:8" ht="17.100000000000001" customHeight="1" x14ac:dyDescent="0.2">
      <c r="C162" s="104" t="s">
        <v>14</v>
      </c>
      <c r="D162" s="108" t="s">
        <v>103</v>
      </c>
      <c r="E162" s="14">
        <v>110</v>
      </c>
      <c r="F162" s="14" t="s">
        <v>63</v>
      </c>
      <c r="G162" s="107"/>
      <c r="H162" s="110">
        <f>+E162*G162</f>
        <v>0</v>
      </c>
    </row>
    <row r="163" spans="3:8" ht="17.100000000000001" customHeight="1" x14ac:dyDescent="0.2">
      <c r="C163" s="104"/>
      <c r="D163" s="108"/>
      <c r="E163" s="14"/>
      <c r="F163" s="14"/>
      <c r="G163" s="122"/>
      <c r="H163" s="110">
        <f t="shared" ref="H163:H170" si="3">+E163*G163</f>
        <v>0</v>
      </c>
    </row>
    <row r="164" spans="3:8" ht="17.100000000000001" customHeight="1" x14ac:dyDescent="0.2">
      <c r="C164" s="104" t="s">
        <v>16</v>
      </c>
      <c r="D164" s="108" t="s">
        <v>104</v>
      </c>
      <c r="E164" s="14">
        <v>110</v>
      </c>
      <c r="F164" s="14" t="s">
        <v>63</v>
      </c>
      <c r="G164" s="107"/>
      <c r="H164" s="110">
        <f t="shared" si="3"/>
        <v>0</v>
      </c>
    </row>
    <row r="165" spans="3:8" ht="17.100000000000001" customHeight="1" x14ac:dyDescent="0.2">
      <c r="C165" s="104"/>
      <c r="D165" s="108"/>
      <c r="E165" s="14"/>
      <c r="F165" s="14"/>
      <c r="G165" s="122"/>
      <c r="H165" s="110">
        <f t="shared" si="3"/>
        <v>0</v>
      </c>
    </row>
    <row r="166" spans="3:8" ht="17.100000000000001" customHeight="1" x14ac:dyDescent="0.2">
      <c r="C166" s="104" t="s">
        <v>18</v>
      </c>
      <c r="D166" s="108" t="s">
        <v>105</v>
      </c>
      <c r="E166" s="14">
        <v>280</v>
      </c>
      <c r="F166" s="14" t="s">
        <v>63</v>
      </c>
      <c r="G166" s="107"/>
      <c r="H166" s="110">
        <f t="shared" si="3"/>
        <v>0</v>
      </c>
    </row>
    <row r="167" spans="3:8" ht="17.100000000000001" customHeight="1" x14ac:dyDescent="0.2">
      <c r="C167" s="104"/>
      <c r="D167" s="108"/>
      <c r="E167" s="14"/>
      <c r="F167" s="14"/>
      <c r="G167" s="122"/>
      <c r="H167" s="110">
        <f t="shared" si="3"/>
        <v>0</v>
      </c>
    </row>
    <row r="168" spans="3:8" ht="17.100000000000001" customHeight="1" x14ac:dyDescent="0.2">
      <c r="C168" s="104" t="s">
        <v>20</v>
      </c>
      <c r="D168" s="111" t="s">
        <v>106</v>
      </c>
      <c r="E168" s="14">
        <v>215</v>
      </c>
      <c r="F168" s="14" t="s">
        <v>63</v>
      </c>
      <c r="G168" s="107"/>
      <c r="H168" s="110">
        <f t="shared" si="3"/>
        <v>0</v>
      </c>
    </row>
    <row r="169" spans="3:8" ht="17.100000000000001" customHeight="1" x14ac:dyDescent="0.2">
      <c r="C169" s="104"/>
      <c r="D169" s="108"/>
      <c r="E169" s="14"/>
      <c r="F169" s="14"/>
      <c r="G169" s="122"/>
      <c r="H169" s="110">
        <f t="shared" si="3"/>
        <v>0</v>
      </c>
    </row>
    <row r="170" spans="3:8" ht="17.100000000000001" customHeight="1" x14ac:dyDescent="0.2">
      <c r="C170" s="104" t="s">
        <v>22</v>
      </c>
      <c r="D170" s="108" t="s">
        <v>107</v>
      </c>
      <c r="E170" s="14">
        <v>120</v>
      </c>
      <c r="F170" s="14" t="s">
        <v>63</v>
      </c>
      <c r="G170" s="107"/>
      <c r="H170" s="110">
        <f t="shared" si="3"/>
        <v>0</v>
      </c>
    </row>
    <row r="171" spans="3:8" ht="17.100000000000001" customHeight="1" x14ac:dyDescent="0.2">
      <c r="C171" s="104"/>
      <c r="D171" s="108"/>
      <c r="E171" s="14"/>
      <c r="F171" s="14"/>
      <c r="G171" s="122"/>
      <c r="H171" s="110"/>
    </row>
    <row r="172" spans="3:8" ht="17.100000000000001" customHeight="1" x14ac:dyDescent="0.2">
      <c r="C172" s="104"/>
      <c r="D172" s="25" t="str">
        <f>+D159</f>
        <v>ELEMENT NO. 5 - CARPENTRY</v>
      </c>
      <c r="E172" s="14"/>
      <c r="F172" s="14"/>
      <c r="G172" s="122"/>
      <c r="H172" s="116"/>
    </row>
    <row r="173" spans="3:8" ht="17.100000000000001" customHeight="1" thickBot="1" x14ac:dyDescent="0.25">
      <c r="C173" s="104"/>
      <c r="D173" s="26" t="s">
        <v>108</v>
      </c>
      <c r="E173" s="14"/>
      <c r="F173" s="14"/>
      <c r="G173" s="122"/>
      <c r="H173" s="121">
        <f>SUM(H162:H172)</f>
        <v>0</v>
      </c>
    </row>
    <row r="174" spans="3:8" ht="17.100000000000001" customHeight="1" thickTop="1" x14ac:dyDescent="0.2">
      <c r="C174" s="104"/>
      <c r="D174" s="26"/>
      <c r="E174" s="14"/>
      <c r="F174" s="14"/>
      <c r="G174" s="122"/>
      <c r="H174" s="110"/>
    </row>
    <row r="175" spans="3:8" ht="17.100000000000001" customHeight="1" x14ac:dyDescent="0.2">
      <c r="C175" s="104"/>
      <c r="D175" s="23" t="s">
        <v>109</v>
      </c>
      <c r="E175" s="14"/>
      <c r="F175" s="14"/>
      <c r="G175" s="122"/>
      <c r="H175" s="110"/>
    </row>
    <row r="176" spans="3:8" ht="17.100000000000001" customHeight="1" x14ac:dyDescent="0.2">
      <c r="C176" s="104"/>
      <c r="D176" s="27" t="s">
        <v>110</v>
      </c>
      <c r="E176" s="14"/>
      <c r="F176" s="14"/>
      <c r="G176" s="122"/>
      <c r="H176" s="110"/>
    </row>
    <row r="177" spans="3:8" ht="17.100000000000001" customHeight="1" x14ac:dyDescent="0.2">
      <c r="C177" s="104"/>
      <c r="D177" s="28"/>
      <c r="E177" s="14"/>
      <c r="F177" s="14"/>
      <c r="G177" s="122"/>
      <c r="H177" s="110"/>
    </row>
    <row r="178" spans="3:8" ht="17.100000000000001" customHeight="1" x14ac:dyDescent="0.2">
      <c r="C178" s="104" t="s">
        <v>24</v>
      </c>
      <c r="D178" s="30" t="s">
        <v>111</v>
      </c>
      <c r="E178" s="14">
        <v>18</v>
      </c>
      <c r="F178" s="14" t="s">
        <v>112</v>
      </c>
      <c r="G178" s="112"/>
      <c r="H178" s="110">
        <f>+E178*G178</f>
        <v>0</v>
      </c>
    </row>
    <row r="179" spans="3:8" ht="17.100000000000001" customHeight="1" x14ac:dyDescent="0.2">
      <c r="C179" s="104"/>
      <c r="D179" s="30"/>
      <c r="E179" s="14"/>
      <c r="F179" s="14"/>
      <c r="G179" s="112"/>
      <c r="H179" s="110"/>
    </row>
    <row r="180" spans="3:8" ht="17.100000000000001" customHeight="1" x14ac:dyDescent="0.2">
      <c r="C180" s="104"/>
      <c r="D180" s="108"/>
      <c r="E180" s="14"/>
      <c r="F180" s="14"/>
      <c r="G180" s="112"/>
      <c r="H180" s="110"/>
    </row>
    <row r="181" spans="3:8" ht="17.100000000000001" customHeight="1" x14ac:dyDescent="0.2">
      <c r="C181" s="104" t="s">
        <v>28</v>
      </c>
      <c r="D181" s="29" t="s">
        <v>113</v>
      </c>
      <c r="E181" s="14">
        <v>289</v>
      </c>
      <c r="F181" s="14" t="s">
        <v>38</v>
      </c>
      <c r="G181" s="112"/>
      <c r="H181" s="110">
        <f>+E181*G181</f>
        <v>0</v>
      </c>
    </row>
    <row r="182" spans="3:8" ht="17.100000000000001" customHeight="1" x14ac:dyDescent="0.2">
      <c r="C182" s="104"/>
      <c r="D182" s="29"/>
      <c r="E182" s="14"/>
      <c r="F182" s="14"/>
      <c r="G182" s="112"/>
      <c r="H182" s="110"/>
    </row>
    <row r="183" spans="3:8" ht="17.100000000000001" customHeight="1" x14ac:dyDescent="0.2">
      <c r="C183" s="104" t="s">
        <v>30</v>
      </c>
      <c r="D183" s="29" t="s">
        <v>114</v>
      </c>
      <c r="E183" s="14">
        <v>120</v>
      </c>
      <c r="F183" s="14" t="s">
        <v>63</v>
      </c>
      <c r="G183" s="112"/>
      <c r="H183" s="110">
        <f>+E183*G183</f>
        <v>0</v>
      </c>
    </row>
    <row r="184" spans="3:8" ht="17.100000000000001" customHeight="1" x14ac:dyDescent="0.2">
      <c r="C184" s="104"/>
      <c r="D184" s="29"/>
      <c r="E184" s="14"/>
      <c r="F184" s="14"/>
      <c r="G184" s="122"/>
      <c r="H184" s="110"/>
    </row>
    <row r="185" spans="3:8" ht="17.100000000000001" customHeight="1" x14ac:dyDescent="0.2">
      <c r="C185" s="104"/>
      <c r="D185" s="29"/>
      <c r="E185" s="14"/>
      <c r="F185" s="14"/>
      <c r="G185" s="122"/>
      <c r="H185" s="110"/>
    </row>
    <row r="186" spans="3:8" ht="17.100000000000001" customHeight="1" thickBot="1" x14ac:dyDescent="0.25">
      <c r="C186" s="104"/>
      <c r="D186" s="29" t="s">
        <v>115</v>
      </c>
      <c r="E186" s="14"/>
      <c r="F186" s="14"/>
      <c r="G186" s="122"/>
      <c r="H186" s="124">
        <f>SUM(H178:H185)</f>
        <v>0</v>
      </c>
    </row>
    <row r="187" spans="3:8" ht="17.100000000000001" customHeight="1" thickTop="1" x14ac:dyDescent="0.2">
      <c r="C187" s="104"/>
      <c r="D187" s="29"/>
      <c r="E187" s="14"/>
      <c r="F187" s="14"/>
      <c r="G187" s="122"/>
      <c r="H187" s="110"/>
    </row>
    <row r="188" spans="3:8" ht="17.100000000000001" customHeight="1" x14ac:dyDescent="0.2">
      <c r="C188" s="104"/>
      <c r="D188" s="13" t="s">
        <v>116</v>
      </c>
      <c r="E188" s="14"/>
      <c r="F188" s="14"/>
      <c r="G188" s="122"/>
      <c r="H188" s="110"/>
    </row>
    <row r="189" spans="3:8" ht="17.100000000000001" customHeight="1" x14ac:dyDescent="0.2">
      <c r="C189" s="104"/>
      <c r="D189" s="108"/>
      <c r="E189" s="14"/>
      <c r="F189" s="14"/>
      <c r="G189" s="122"/>
      <c r="H189" s="110"/>
    </row>
    <row r="190" spans="3:8" ht="17.100000000000001" customHeight="1" x14ac:dyDescent="0.2">
      <c r="C190" s="104"/>
      <c r="D190" s="13" t="s">
        <v>117</v>
      </c>
      <c r="E190" s="14"/>
      <c r="F190" s="14"/>
      <c r="G190" s="122"/>
      <c r="H190" s="110"/>
    </row>
    <row r="191" spans="3:8" ht="17.100000000000001" customHeight="1" x14ac:dyDescent="0.2">
      <c r="C191" s="104"/>
      <c r="D191" s="13"/>
      <c r="E191" s="14"/>
      <c r="F191" s="14"/>
      <c r="G191" s="122"/>
      <c r="H191" s="110"/>
    </row>
    <row r="192" spans="3:8" ht="17.100000000000001" customHeight="1" x14ac:dyDescent="0.2">
      <c r="C192" s="104" t="s">
        <v>10</v>
      </c>
      <c r="D192" s="111" t="s">
        <v>118</v>
      </c>
      <c r="E192" s="14">
        <v>98</v>
      </c>
      <c r="F192" s="14" t="s">
        <v>63</v>
      </c>
      <c r="G192" s="107"/>
      <c r="H192" s="110">
        <f>+E192*G192</f>
        <v>0</v>
      </c>
    </row>
    <row r="193" spans="3:8" ht="17.100000000000001" customHeight="1" x14ac:dyDescent="0.2">
      <c r="C193" s="104"/>
      <c r="D193" s="111"/>
      <c r="E193" s="14"/>
      <c r="F193" s="14"/>
      <c r="G193" s="107"/>
      <c r="H193" s="110"/>
    </row>
    <row r="194" spans="3:8" ht="17.100000000000001" customHeight="1" x14ac:dyDescent="0.2">
      <c r="C194" s="104" t="s">
        <v>12</v>
      </c>
      <c r="D194" s="111" t="s">
        <v>119</v>
      </c>
      <c r="E194" s="14">
        <v>110</v>
      </c>
      <c r="F194" s="14" t="s">
        <v>63</v>
      </c>
      <c r="G194" s="107"/>
      <c r="H194" s="110">
        <f t="shared" ref="H194:H206" si="4">+E194*G194</f>
        <v>0</v>
      </c>
    </row>
    <row r="195" spans="3:8" ht="17.100000000000001" customHeight="1" x14ac:dyDescent="0.2">
      <c r="C195" s="104"/>
      <c r="D195" s="111"/>
      <c r="E195" s="14"/>
      <c r="F195" s="14"/>
      <c r="G195" s="107"/>
      <c r="H195" s="110"/>
    </row>
    <row r="196" spans="3:8" ht="17.100000000000001" customHeight="1" x14ac:dyDescent="0.2">
      <c r="C196" s="104" t="s">
        <v>14</v>
      </c>
      <c r="D196" s="108" t="s">
        <v>120</v>
      </c>
      <c r="E196" s="14">
        <v>101</v>
      </c>
      <c r="F196" s="14" t="s">
        <v>63</v>
      </c>
      <c r="G196" s="107"/>
      <c r="H196" s="110">
        <f t="shared" si="4"/>
        <v>0</v>
      </c>
    </row>
    <row r="197" spans="3:8" ht="17.100000000000001" customHeight="1" x14ac:dyDescent="0.2">
      <c r="C197" s="104"/>
      <c r="D197" s="111"/>
      <c r="E197" s="14"/>
      <c r="F197" s="14"/>
      <c r="G197" s="107"/>
      <c r="H197" s="110"/>
    </row>
    <row r="198" spans="3:8" ht="17.100000000000001" customHeight="1" x14ac:dyDescent="0.2">
      <c r="C198" s="104" t="s">
        <v>16</v>
      </c>
      <c r="D198" s="30" t="s">
        <v>121</v>
      </c>
      <c r="E198" s="14">
        <v>115</v>
      </c>
      <c r="F198" s="14" t="s">
        <v>63</v>
      </c>
      <c r="G198" s="107"/>
      <c r="H198" s="110">
        <f t="shared" si="4"/>
        <v>0</v>
      </c>
    </row>
    <row r="199" spans="3:8" ht="17.100000000000001" customHeight="1" x14ac:dyDescent="0.2">
      <c r="C199" s="104"/>
      <c r="D199" s="111"/>
      <c r="E199" s="14"/>
      <c r="F199" s="14"/>
      <c r="G199" s="122"/>
      <c r="H199" s="110"/>
    </row>
    <row r="200" spans="3:8" ht="17.100000000000001" customHeight="1" x14ac:dyDescent="0.2">
      <c r="C200" s="104"/>
      <c r="D200" s="31" t="s">
        <v>122</v>
      </c>
      <c r="E200" s="14"/>
      <c r="F200" s="14"/>
      <c r="G200" s="122"/>
      <c r="H200" s="110"/>
    </row>
    <row r="201" spans="3:8" ht="25.5" x14ac:dyDescent="0.2">
      <c r="C201" s="104" t="s">
        <v>18</v>
      </c>
      <c r="D201" s="32" t="s">
        <v>123</v>
      </c>
      <c r="E201" s="14">
        <v>18</v>
      </c>
      <c r="F201" s="14" t="s">
        <v>112</v>
      </c>
      <c r="G201" s="107"/>
      <c r="H201" s="110">
        <f t="shared" si="4"/>
        <v>0</v>
      </c>
    </row>
    <row r="202" spans="3:8" ht="17.100000000000001" customHeight="1" x14ac:dyDescent="0.2">
      <c r="C202" s="104"/>
      <c r="D202" s="32"/>
      <c r="E202" s="14"/>
      <c r="F202" s="14"/>
      <c r="G202" s="107"/>
      <c r="H202" s="110"/>
    </row>
    <row r="203" spans="3:8" ht="17.100000000000001" customHeight="1" x14ac:dyDescent="0.2">
      <c r="C203" s="104"/>
      <c r="D203" s="22"/>
      <c r="E203" s="14"/>
      <c r="F203" s="14"/>
      <c r="G203" s="107"/>
      <c r="H203" s="110"/>
    </row>
    <row r="204" spans="3:8" ht="17.100000000000001" customHeight="1" x14ac:dyDescent="0.2">
      <c r="C204" s="104" t="s">
        <v>22</v>
      </c>
      <c r="D204" s="108" t="s">
        <v>124</v>
      </c>
      <c r="E204" s="14">
        <v>18</v>
      </c>
      <c r="F204" s="14" t="s">
        <v>112</v>
      </c>
      <c r="G204" s="107"/>
      <c r="H204" s="110">
        <f t="shared" si="4"/>
        <v>0</v>
      </c>
    </row>
    <row r="205" spans="3:8" ht="17.100000000000001" customHeight="1" x14ac:dyDescent="0.2">
      <c r="C205" s="104"/>
      <c r="D205" s="108"/>
      <c r="E205" s="14"/>
      <c r="F205" s="14"/>
      <c r="G205" s="107"/>
      <c r="H205" s="110"/>
    </row>
    <row r="206" spans="3:8" ht="17.100000000000001" customHeight="1" x14ac:dyDescent="0.2">
      <c r="C206" s="104" t="s">
        <v>24</v>
      </c>
      <c r="D206" s="108" t="s">
        <v>125</v>
      </c>
      <c r="E206" s="14">
        <v>18</v>
      </c>
      <c r="F206" s="14" t="s">
        <v>112</v>
      </c>
      <c r="G206" s="107"/>
      <c r="H206" s="110">
        <f t="shared" si="4"/>
        <v>0</v>
      </c>
    </row>
    <row r="207" spans="3:8" ht="17.100000000000001" customHeight="1" x14ac:dyDescent="0.2">
      <c r="C207" s="104"/>
      <c r="D207" s="22"/>
      <c r="E207" s="14"/>
      <c r="F207" s="14"/>
      <c r="G207" s="122"/>
      <c r="H207" s="110"/>
    </row>
    <row r="208" spans="3:8" ht="17.100000000000001" customHeight="1" x14ac:dyDescent="0.2">
      <c r="C208" s="104"/>
      <c r="D208" s="22"/>
      <c r="E208" s="14"/>
      <c r="F208" s="14"/>
      <c r="G208" s="122"/>
      <c r="H208" s="110"/>
    </row>
    <row r="209" spans="3:8" ht="17.100000000000001" customHeight="1" thickBot="1" x14ac:dyDescent="0.25">
      <c r="C209" s="104"/>
      <c r="D209" s="108" t="s">
        <v>126</v>
      </c>
      <c r="E209" s="14"/>
      <c r="F209" s="14"/>
      <c r="G209" s="122"/>
      <c r="H209" s="124">
        <f>SUM(H192:H208)</f>
        <v>0</v>
      </c>
    </row>
    <row r="210" spans="3:8" ht="17.100000000000001" customHeight="1" thickTop="1" x14ac:dyDescent="0.2">
      <c r="C210" s="104"/>
      <c r="D210" s="108"/>
      <c r="E210" s="14"/>
      <c r="F210" s="14"/>
      <c r="G210" s="122"/>
      <c r="H210" s="110"/>
    </row>
    <row r="211" spans="3:8" ht="17.100000000000001" customHeight="1" x14ac:dyDescent="0.2">
      <c r="C211" s="104"/>
      <c r="D211" s="108" t="s">
        <v>127</v>
      </c>
      <c r="E211" s="14"/>
      <c r="F211" s="14"/>
      <c r="G211" s="122"/>
      <c r="H211" s="110"/>
    </row>
    <row r="212" spans="3:8" ht="17.100000000000001" customHeight="1" x14ac:dyDescent="0.2">
      <c r="C212" s="104"/>
      <c r="D212" s="108"/>
      <c r="E212" s="14"/>
      <c r="F212" s="14"/>
      <c r="G212" s="122"/>
      <c r="H212" s="110"/>
    </row>
    <row r="213" spans="3:8" ht="17.100000000000001" customHeight="1" x14ac:dyDescent="0.2">
      <c r="C213" s="104"/>
      <c r="D213" s="108" t="s">
        <v>128</v>
      </c>
      <c r="E213" s="14"/>
      <c r="F213" s="14"/>
      <c r="G213" s="122"/>
      <c r="H213" s="110">
        <f>+H186</f>
        <v>0</v>
      </c>
    </row>
    <row r="214" spans="3:8" ht="17.100000000000001" customHeight="1" x14ac:dyDescent="0.2">
      <c r="C214" s="104"/>
      <c r="D214" s="108"/>
      <c r="E214" s="14"/>
      <c r="F214" s="14"/>
      <c r="G214" s="122"/>
      <c r="H214" s="110"/>
    </row>
    <row r="215" spans="3:8" ht="17.100000000000001" customHeight="1" x14ac:dyDescent="0.2">
      <c r="C215" s="104"/>
      <c r="D215" s="108" t="s">
        <v>129</v>
      </c>
      <c r="E215" s="14"/>
      <c r="F215" s="14"/>
      <c r="G215" s="122"/>
      <c r="H215" s="110">
        <f>+H209</f>
        <v>0</v>
      </c>
    </row>
    <row r="216" spans="3:8" ht="17.100000000000001" customHeight="1" x14ac:dyDescent="0.2">
      <c r="C216" s="104"/>
      <c r="D216" s="22"/>
      <c r="E216" s="14"/>
      <c r="F216" s="14"/>
      <c r="G216" s="122"/>
      <c r="H216" s="110"/>
    </row>
    <row r="217" spans="3:8" ht="17.100000000000001" customHeight="1" x14ac:dyDescent="0.2">
      <c r="C217" s="104"/>
      <c r="D217" s="11" t="str">
        <f>+D175</f>
        <v>ELEMENT NO. 6 - JOINERY</v>
      </c>
      <c r="E217" s="14"/>
      <c r="F217" s="14"/>
      <c r="G217" s="122"/>
      <c r="H217" s="116"/>
    </row>
    <row r="218" spans="3:8" ht="17.100000000000001" customHeight="1" thickBot="1" x14ac:dyDescent="0.25">
      <c r="C218" s="104"/>
      <c r="D218" s="108" t="s">
        <v>73</v>
      </c>
      <c r="E218" s="14"/>
      <c r="F218" s="14"/>
      <c r="G218" s="122"/>
      <c r="H218" s="121">
        <f>SUM(H213:H217)</f>
        <v>0</v>
      </c>
    </row>
    <row r="219" spans="3:8" ht="17.100000000000001" customHeight="1" thickTop="1" x14ac:dyDescent="0.2">
      <c r="C219" s="104"/>
      <c r="D219" s="108"/>
      <c r="E219" s="14"/>
      <c r="F219" s="14"/>
      <c r="G219" s="122"/>
      <c r="H219" s="110"/>
    </row>
    <row r="220" spans="3:8" ht="17.100000000000001" customHeight="1" x14ac:dyDescent="0.2">
      <c r="C220" s="104"/>
      <c r="D220" s="108"/>
      <c r="E220" s="14"/>
      <c r="F220" s="14"/>
      <c r="G220" s="122"/>
      <c r="H220" s="110"/>
    </row>
    <row r="221" spans="3:8" ht="17.100000000000001" customHeight="1" x14ac:dyDescent="0.2">
      <c r="C221" s="104"/>
      <c r="D221" s="108" t="s">
        <v>130</v>
      </c>
      <c r="E221" s="14"/>
      <c r="F221" s="14"/>
      <c r="G221" s="122"/>
      <c r="H221" s="110"/>
    </row>
    <row r="222" spans="3:8" ht="17.100000000000001" customHeight="1" x14ac:dyDescent="0.2">
      <c r="C222" s="104"/>
      <c r="D222" s="108"/>
      <c r="E222" s="14"/>
      <c r="F222" s="14"/>
      <c r="G222" s="122"/>
      <c r="H222" s="110"/>
    </row>
    <row r="223" spans="3:8" ht="25.5" x14ac:dyDescent="0.2">
      <c r="C223" s="104" t="s">
        <v>26</v>
      </c>
      <c r="D223" s="111" t="s">
        <v>131</v>
      </c>
      <c r="E223" s="14"/>
      <c r="F223" s="14"/>
      <c r="G223" s="122"/>
      <c r="H223" s="110"/>
    </row>
    <row r="224" spans="3:8" ht="25.5" x14ac:dyDescent="0.2">
      <c r="C224" s="104"/>
      <c r="D224" s="111" t="s">
        <v>132</v>
      </c>
      <c r="E224" s="14"/>
      <c r="F224" s="14"/>
      <c r="G224" s="122"/>
      <c r="H224" s="110"/>
    </row>
    <row r="225" spans="3:8" ht="12.75" x14ac:dyDescent="0.2">
      <c r="C225" s="104"/>
      <c r="D225" s="108" t="s">
        <v>133</v>
      </c>
      <c r="E225" s="14">
        <v>18</v>
      </c>
      <c r="F225" s="14" t="s">
        <v>112</v>
      </c>
      <c r="G225" s="107"/>
      <c r="H225" s="110">
        <f>+E225*G225</f>
        <v>0</v>
      </c>
    </row>
    <row r="226" spans="3:8" ht="17.100000000000001" customHeight="1" x14ac:dyDescent="0.2">
      <c r="C226" s="104"/>
      <c r="D226" s="108"/>
      <c r="E226" s="14"/>
      <c r="F226" s="14"/>
      <c r="G226" s="122"/>
      <c r="H226" s="110">
        <f t="shared" ref="H226:H231" si="5">+E226*G226</f>
        <v>0</v>
      </c>
    </row>
    <row r="227" spans="3:8" ht="17.100000000000001" customHeight="1" x14ac:dyDescent="0.2">
      <c r="C227" s="104" t="s">
        <v>28</v>
      </c>
      <c r="D227" s="32" t="s">
        <v>134</v>
      </c>
      <c r="E227" s="14">
        <v>18</v>
      </c>
      <c r="F227" s="14" t="s">
        <v>112</v>
      </c>
      <c r="G227" s="107"/>
      <c r="H227" s="110">
        <f t="shared" si="5"/>
        <v>0</v>
      </c>
    </row>
    <row r="228" spans="3:8" ht="17.100000000000001" customHeight="1" x14ac:dyDescent="0.2">
      <c r="C228" s="104"/>
      <c r="D228" s="32"/>
      <c r="E228" s="14"/>
      <c r="F228" s="14"/>
      <c r="G228" s="122"/>
      <c r="H228" s="110">
        <f t="shared" si="5"/>
        <v>0</v>
      </c>
    </row>
    <row r="229" spans="3:8" ht="17.100000000000001" customHeight="1" x14ac:dyDescent="0.2">
      <c r="C229" s="104"/>
      <c r="D229" s="13" t="s">
        <v>135</v>
      </c>
      <c r="E229" s="14"/>
      <c r="F229" s="14"/>
      <c r="G229" s="122"/>
      <c r="H229" s="110">
        <f t="shared" si="5"/>
        <v>0</v>
      </c>
    </row>
    <row r="230" spans="3:8" ht="17.100000000000001" customHeight="1" x14ac:dyDescent="0.2">
      <c r="C230" s="104"/>
      <c r="D230" s="13"/>
      <c r="E230" s="14"/>
      <c r="F230" s="14"/>
      <c r="G230" s="122"/>
      <c r="H230" s="110">
        <f t="shared" si="5"/>
        <v>0</v>
      </c>
    </row>
    <row r="231" spans="3:8" ht="17.100000000000001" customHeight="1" x14ac:dyDescent="0.2">
      <c r="C231" s="104" t="s">
        <v>30</v>
      </c>
      <c r="D231" s="111" t="s">
        <v>136</v>
      </c>
      <c r="E231" s="14">
        <v>152</v>
      </c>
      <c r="F231" s="14" t="s">
        <v>63</v>
      </c>
      <c r="G231" s="107"/>
      <c r="H231" s="110">
        <f t="shared" si="5"/>
        <v>0</v>
      </c>
    </row>
    <row r="232" spans="3:8" ht="17.100000000000001" customHeight="1" x14ac:dyDescent="0.2">
      <c r="C232" s="104"/>
      <c r="D232" s="108"/>
      <c r="E232" s="14"/>
      <c r="F232" s="14"/>
      <c r="G232" s="122"/>
      <c r="H232" s="110"/>
    </row>
    <row r="233" spans="3:8" ht="17.100000000000001" customHeight="1" x14ac:dyDescent="0.2">
      <c r="C233" s="104"/>
      <c r="D233" s="108" t="str">
        <f>+D221</f>
        <v>ELEMENT NO. 7 - METAL WORK</v>
      </c>
      <c r="E233" s="14"/>
      <c r="F233" s="14"/>
      <c r="G233" s="122"/>
      <c r="H233" s="110"/>
    </row>
    <row r="234" spans="3:8" ht="17.100000000000001" customHeight="1" thickBot="1" x14ac:dyDescent="0.25">
      <c r="C234" s="104"/>
      <c r="D234" s="108" t="s">
        <v>137</v>
      </c>
      <c r="E234" s="14"/>
      <c r="F234" s="14"/>
      <c r="G234" s="122"/>
      <c r="H234" s="33">
        <f>SUM(H225:H233)</f>
        <v>0</v>
      </c>
    </row>
    <row r="235" spans="3:8" ht="17.100000000000001" customHeight="1" thickTop="1" x14ac:dyDescent="0.2">
      <c r="C235" s="104"/>
      <c r="D235" s="108"/>
      <c r="E235" s="14"/>
      <c r="F235" s="14"/>
      <c r="G235" s="122"/>
      <c r="H235" s="34"/>
    </row>
    <row r="236" spans="3:8" ht="17.100000000000001" customHeight="1" x14ac:dyDescent="0.2">
      <c r="C236" s="104"/>
      <c r="D236" s="35" t="s">
        <v>138</v>
      </c>
      <c r="E236" s="14"/>
      <c r="F236" s="14"/>
      <c r="G236" s="122"/>
      <c r="H236" s="110"/>
    </row>
    <row r="237" spans="3:8" ht="25.5" x14ac:dyDescent="0.2">
      <c r="C237" s="104" t="s">
        <v>10</v>
      </c>
      <c r="D237" s="111" t="s">
        <v>139</v>
      </c>
      <c r="E237" s="14"/>
      <c r="F237" s="14" t="s">
        <v>0</v>
      </c>
      <c r="G237" s="122" t="s">
        <v>140</v>
      </c>
      <c r="H237" s="110"/>
    </row>
    <row r="238" spans="3:8" ht="17.100000000000001" customHeight="1" x14ac:dyDescent="0.2">
      <c r="C238" s="104"/>
      <c r="D238" s="108"/>
      <c r="E238" s="14"/>
      <c r="F238" s="14"/>
      <c r="G238" s="122"/>
      <c r="H238" s="110"/>
    </row>
    <row r="239" spans="3:8" ht="17.100000000000001" customHeight="1" x14ac:dyDescent="0.2">
      <c r="C239" s="104"/>
      <c r="D239" s="36" t="str">
        <f>+D236</f>
        <v>ELEMENT NO. 8: ELECTRICAL INSTALLATIONS</v>
      </c>
      <c r="E239" s="14"/>
      <c r="F239" s="14"/>
      <c r="G239" s="122"/>
      <c r="H239" s="116"/>
    </row>
    <row r="240" spans="3:8" ht="17.100000000000001" customHeight="1" thickBot="1" x14ac:dyDescent="0.25">
      <c r="C240" s="104"/>
      <c r="D240" s="26" t="s">
        <v>73</v>
      </c>
      <c r="E240" s="14"/>
      <c r="F240" s="14"/>
      <c r="G240" s="122"/>
      <c r="H240" s="121">
        <f>SUM(H237:H239)</f>
        <v>0</v>
      </c>
    </row>
    <row r="241" spans="3:8" ht="17.100000000000001" customHeight="1" thickTop="1" x14ac:dyDescent="0.2">
      <c r="C241" s="104"/>
      <c r="D241" s="108"/>
      <c r="E241" s="14"/>
      <c r="F241" s="14"/>
      <c r="G241" s="122"/>
      <c r="H241" s="110"/>
    </row>
    <row r="242" spans="3:8" ht="25.5" x14ac:dyDescent="0.2">
      <c r="C242" s="104"/>
      <c r="D242" s="10" t="s">
        <v>141</v>
      </c>
      <c r="E242" s="14"/>
      <c r="F242" s="14"/>
      <c r="G242" s="122"/>
      <c r="H242" s="110"/>
    </row>
    <row r="243" spans="3:8" ht="17.100000000000001" customHeight="1" x14ac:dyDescent="0.2">
      <c r="C243" s="104"/>
      <c r="D243" s="11"/>
      <c r="E243" s="14"/>
      <c r="F243" s="14"/>
      <c r="G243" s="122"/>
      <c r="H243" s="110"/>
    </row>
    <row r="244" spans="3:8" ht="17.100000000000001" customHeight="1" x14ac:dyDescent="0.2">
      <c r="C244" s="104" t="s">
        <v>12</v>
      </c>
      <c r="D244" s="30" t="s">
        <v>142</v>
      </c>
      <c r="E244" s="14">
        <v>18</v>
      </c>
      <c r="F244" s="14" t="s">
        <v>112</v>
      </c>
      <c r="G244" s="122"/>
      <c r="H244" s="110">
        <f t="shared" ref="H244:H248" si="6">+E244*G244</f>
        <v>0</v>
      </c>
    </row>
    <row r="245" spans="3:8" ht="17.100000000000001" customHeight="1" x14ac:dyDescent="0.2">
      <c r="C245" s="104"/>
      <c r="D245" s="23"/>
      <c r="E245" s="14"/>
      <c r="F245" s="14"/>
      <c r="G245" s="122"/>
      <c r="H245" s="110"/>
    </row>
    <row r="246" spans="3:8" ht="17.100000000000001" customHeight="1" x14ac:dyDescent="0.2">
      <c r="C246" s="104" t="s">
        <v>14</v>
      </c>
      <c r="D246" s="108" t="s">
        <v>143</v>
      </c>
      <c r="E246" s="14">
        <v>18</v>
      </c>
      <c r="F246" s="14" t="s">
        <v>112</v>
      </c>
      <c r="G246" s="122"/>
      <c r="H246" s="110">
        <f t="shared" si="6"/>
        <v>0</v>
      </c>
    </row>
    <row r="247" spans="3:8" ht="17.100000000000001" customHeight="1" x14ac:dyDescent="0.2">
      <c r="C247" s="104"/>
      <c r="D247" s="108"/>
      <c r="E247" s="14"/>
      <c r="F247" s="14"/>
      <c r="G247" s="122"/>
      <c r="H247" s="110"/>
    </row>
    <row r="248" spans="3:8" ht="17.100000000000001" customHeight="1" x14ac:dyDescent="0.2">
      <c r="C248" s="104" t="s">
        <v>16</v>
      </c>
      <c r="D248" s="108" t="s">
        <v>144</v>
      </c>
      <c r="E248" s="14">
        <v>6</v>
      </c>
      <c r="F248" s="14" t="s">
        <v>112</v>
      </c>
      <c r="G248" s="122"/>
      <c r="H248" s="110">
        <f t="shared" si="6"/>
        <v>0</v>
      </c>
    </row>
    <row r="249" spans="3:8" ht="17.100000000000001" customHeight="1" x14ac:dyDescent="0.2">
      <c r="C249" s="104"/>
      <c r="D249" s="108"/>
      <c r="E249" s="14"/>
      <c r="F249" s="14"/>
      <c r="G249" s="122"/>
      <c r="H249" s="110"/>
    </row>
    <row r="250" spans="3:8" ht="25.5" x14ac:dyDescent="0.2">
      <c r="C250" s="104"/>
      <c r="D250" s="37" t="str">
        <f>+D242</f>
        <v>ELEMENT NO. 9: PLUMBING AND ENGINEERING INSTALLATIONS</v>
      </c>
      <c r="E250" s="14"/>
      <c r="F250" s="14"/>
      <c r="G250" s="122"/>
      <c r="H250" s="38"/>
    </row>
    <row r="251" spans="3:8" ht="17.100000000000001" customHeight="1" thickBot="1" x14ac:dyDescent="0.25">
      <c r="C251" s="104"/>
      <c r="D251" s="26" t="s">
        <v>145</v>
      </c>
      <c r="E251" s="14"/>
      <c r="F251" s="14"/>
      <c r="G251" s="122"/>
      <c r="H251" s="21">
        <f>SUM(H244:H250)</f>
        <v>0</v>
      </c>
    </row>
    <row r="252" spans="3:8" ht="17.100000000000001" customHeight="1" thickTop="1" x14ac:dyDescent="0.2">
      <c r="C252" s="104"/>
      <c r="D252" s="26"/>
      <c r="E252" s="14"/>
      <c r="F252" s="14"/>
      <c r="G252" s="122"/>
      <c r="H252" s="34"/>
    </row>
    <row r="253" spans="3:8" ht="17.100000000000001" customHeight="1" x14ac:dyDescent="0.2">
      <c r="C253" s="104"/>
      <c r="D253" s="23" t="s">
        <v>146</v>
      </c>
      <c r="E253" s="14"/>
      <c r="F253" s="14"/>
      <c r="G253" s="107"/>
      <c r="H253" s="110"/>
    </row>
    <row r="254" spans="3:8" ht="17.100000000000001" customHeight="1" x14ac:dyDescent="0.2">
      <c r="C254" s="104"/>
      <c r="D254" s="23"/>
      <c r="E254" s="14"/>
      <c r="F254" s="14"/>
      <c r="G254" s="107"/>
      <c r="H254" s="110"/>
    </row>
    <row r="255" spans="3:8" ht="17.100000000000001" customHeight="1" x14ac:dyDescent="0.2">
      <c r="C255" s="104" t="s">
        <v>20</v>
      </c>
      <c r="D255" s="32" t="s">
        <v>147</v>
      </c>
      <c r="E255" s="14">
        <v>117</v>
      </c>
      <c r="F255" s="14" t="s">
        <v>38</v>
      </c>
      <c r="G255" s="107"/>
      <c r="H255" s="110">
        <f>+E255*G255</f>
        <v>0</v>
      </c>
    </row>
    <row r="256" spans="3:8" ht="17.100000000000001" customHeight="1" x14ac:dyDescent="0.2">
      <c r="C256" s="104"/>
      <c r="D256" s="30"/>
      <c r="E256" s="14"/>
      <c r="F256" s="14"/>
      <c r="G256" s="107"/>
      <c r="H256" s="110" t="str">
        <f>IF(G256&gt;0,E256*G256," ")</f>
        <v xml:space="preserve"> </v>
      </c>
    </row>
    <row r="257" spans="3:8" ht="17.100000000000001" customHeight="1" x14ac:dyDescent="0.2">
      <c r="C257" s="104"/>
      <c r="D257" s="30"/>
      <c r="E257" s="14"/>
      <c r="F257" s="14"/>
      <c r="G257" s="107"/>
      <c r="H257" s="110" t="str">
        <f>IF(G257&gt;0,E257*G257," ")</f>
        <v xml:space="preserve"> </v>
      </c>
    </row>
    <row r="258" spans="3:8" ht="17.100000000000001" customHeight="1" x14ac:dyDescent="0.2">
      <c r="C258" s="104"/>
      <c r="D258" s="39" t="s">
        <v>148</v>
      </c>
      <c r="E258" s="14"/>
      <c r="F258" s="14"/>
      <c r="G258" s="115"/>
      <c r="H258" s="110" t="str">
        <f>IF(G258&gt;0,E258*G258," ")</f>
        <v xml:space="preserve"> </v>
      </c>
    </row>
    <row r="259" spans="3:8" ht="17.100000000000001" customHeight="1" x14ac:dyDescent="0.2">
      <c r="C259" s="104"/>
      <c r="D259" s="16" t="s">
        <v>149</v>
      </c>
      <c r="E259" s="14"/>
      <c r="F259" s="14"/>
      <c r="G259" s="107"/>
      <c r="H259" s="110"/>
    </row>
    <row r="260" spans="3:8" ht="17.100000000000001" customHeight="1" x14ac:dyDescent="0.2">
      <c r="C260" s="104"/>
      <c r="D260" s="40" t="s">
        <v>150</v>
      </c>
      <c r="E260" s="14"/>
      <c r="F260" s="14"/>
      <c r="G260" s="115"/>
      <c r="H260" s="110" t="str">
        <f>IF(G260&gt;0,E260*G260," ")</f>
        <v xml:space="preserve"> </v>
      </c>
    </row>
    <row r="261" spans="3:8" ht="51" x14ac:dyDescent="0.2">
      <c r="C261" s="104" t="s">
        <v>24</v>
      </c>
      <c r="D261" s="111" t="s">
        <v>151</v>
      </c>
      <c r="E261" s="14">
        <v>125</v>
      </c>
      <c r="F261" s="14" t="s">
        <v>38</v>
      </c>
      <c r="G261" s="119"/>
      <c r="H261" s="110" t="str">
        <f t="shared" ref="H261:H268" si="7">IF(G261&gt;0,E261*G261," ")</f>
        <v xml:space="preserve"> </v>
      </c>
    </row>
    <row r="262" spans="3:8" ht="17.100000000000001" customHeight="1" x14ac:dyDescent="0.2">
      <c r="C262" s="104"/>
      <c r="D262" s="108"/>
      <c r="E262" s="14"/>
      <c r="F262" s="14"/>
      <c r="G262" s="119"/>
      <c r="H262" s="110" t="str">
        <f t="shared" si="7"/>
        <v xml:space="preserve"> </v>
      </c>
    </row>
    <row r="263" spans="3:8" ht="25.5" x14ac:dyDescent="0.2">
      <c r="C263" s="104" t="s">
        <v>26</v>
      </c>
      <c r="D263" s="111" t="s">
        <v>152</v>
      </c>
      <c r="E263" s="14">
        <v>825</v>
      </c>
      <c r="F263" s="14" t="s">
        <v>38</v>
      </c>
      <c r="G263" s="119"/>
      <c r="H263" s="110" t="str">
        <f t="shared" si="7"/>
        <v xml:space="preserve"> </v>
      </c>
    </row>
    <row r="264" spans="3:8" ht="17.100000000000001" customHeight="1" x14ac:dyDescent="0.2">
      <c r="C264" s="104"/>
      <c r="D264" s="111"/>
      <c r="E264" s="14"/>
      <c r="F264" s="14"/>
      <c r="G264" s="119"/>
      <c r="H264" s="110" t="str">
        <f t="shared" si="7"/>
        <v xml:space="preserve"> </v>
      </c>
    </row>
    <row r="265" spans="3:8" ht="17.100000000000001" customHeight="1" x14ac:dyDescent="0.2">
      <c r="C265" s="104" t="s">
        <v>28</v>
      </c>
      <c r="D265" s="108" t="s">
        <v>153</v>
      </c>
      <c r="E265" s="14">
        <v>100</v>
      </c>
      <c r="F265" s="14" t="s">
        <v>38</v>
      </c>
      <c r="G265" s="119"/>
      <c r="H265" s="110" t="str">
        <f t="shared" si="7"/>
        <v xml:space="preserve"> </v>
      </c>
    </row>
    <row r="266" spans="3:8" ht="17.100000000000001" customHeight="1" x14ac:dyDescent="0.2">
      <c r="C266" s="104"/>
      <c r="D266" s="111"/>
      <c r="E266" s="14"/>
      <c r="F266" s="14"/>
      <c r="G266" s="119"/>
      <c r="H266" s="110"/>
    </row>
    <row r="267" spans="3:8" ht="17.100000000000001" customHeight="1" x14ac:dyDescent="0.2">
      <c r="C267" s="104"/>
      <c r="D267" s="41" t="s">
        <v>154</v>
      </c>
      <c r="E267" s="14"/>
      <c r="F267" s="14"/>
      <c r="G267" s="115"/>
      <c r="H267" s="110"/>
    </row>
    <row r="268" spans="3:8" ht="17.100000000000001" customHeight="1" x14ac:dyDescent="0.2">
      <c r="C268" s="104"/>
      <c r="D268" s="16" t="s">
        <v>155</v>
      </c>
      <c r="E268" s="14"/>
      <c r="F268" s="14"/>
      <c r="G268" s="115"/>
      <c r="H268" s="110" t="str">
        <f t="shared" si="7"/>
        <v xml:space="preserve"> </v>
      </c>
    </row>
    <row r="269" spans="3:8" ht="17.100000000000001" customHeight="1" x14ac:dyDescent="0.2">
      <c r="C269" s="104"/>
      <c r="D269" s="108"/>
      <c r="E269" s="14"/>
      <c r="F269" s="14"/>
      <c r="G269" s="119"/>
      <c r="H269" s="110"/>
    </row>
    <row r="270" spans="3:8" ht="17.100000000000001" customHeight="1" x14ac:dyDescent="0.2">
      <c r="C270" s="104" t="s">
        <v>30</v>
      </c>
      <c r="D270" s="108" t="s">
        <v>156</v>
      </c>
      <c r="E270" s="14">
        <v>245</v>
      </c>
      <c r="F270" s="14" t="s">
        <v>38</v>
      </c>
      <c r="G270" s="115"/>
      <c r="H270" s="110" t="str">
        <f>IF(G270&gt;0,E270*G270," ")</f>
        <v xml:space="preserve"> </v>
      </c>
    </row>
    <row r="271" spans="3:8" ht="17.100000000000001" customHeight="1" x14ac:dyDescent="0.2">
      <c r="C271" s="104"/>
      <c r="D271" s="108"/>
      <c r="E271" s="14"/>
      <c r="F271" s="14"/>
      <c r="G271" s="115"/>
      <c r="H271" s="110"/>
    </row>
    <row r="272" spans="3:8" ht="17.100000000000001" customHeight="1" x14ac:dyDescent="0.2">
      <c r="C272" s="104"/>
      <c r="D272" s="108"/>
      <c r="E272" s="14"/>
      <c r="F272" s="14"/>
      <c r="G272" s="119"/>
      <c r="H272" s="110"/>
    </row>
    <row r="273" spans="3:8" ht="17.100000000000001" customHeight="1" x14ac:dyDescent="0.2">
      <c r="C273" s="104"/>
      <c r="D273" s="25" t="str">
        <f>+D253</f>
        <v>ELEMENT NO. 10: FINISHINGS</v>
      </c>
      <c r="E273" s="14"/>
      <c r="F273" s="14"/>
      <c r="G273" s="115"/>
      <c r="H273" s="38" t="str">
        <f>IF(G273&gt;0,E273*G273," ")</f>
        <v xml:space="preserve"> </v>
      </c>
    </row>
    <row r="274" spans="3:8" ht="17.100000000000001" customHeight="1" thickBot="1" x14ac:dyDescent="0.25">
      <c r="C274" s="104"/>
      <c r="D274" s="26" t="s">
        <v>73</v>
      </c>
      <c r="E274" s="14"/>
      <c r="F274" s="14"/>
      <c r="G274" s="115"/>
      <c r="H274" s="21">
        <f>SUM(H255:H273)</f>
        <v>0</v>
      </c>
    </row>
    <row r="275" spans="3:8" ht="17.100000000000001" customHeight="1" thickTop="1" x14ac:dyDescent="0.2">
      <c r="C275" s="104"/>
      <c r="D275" s="42"/>
      <c r="E275" s="14"/>
      <c r="F275" s="14"/>
      <c r="G275" s="115"/>
      <c r="H275" s="110"/>
    </row>
    <row r="276" spans="3:8" ht="17.100000000000001" customHeight="1" x14ac:dyDescent="0.2">
      <c r="C276" s="104"/>
      <c r="D276" s="23" t="s">
        <v>157</v>
      </c>
      <c r="E276" s="14"/>
      <c r="F276" s="14"/>
      <c r="G276" s="115"/>
      <c r="H276" s="110"/>
    </row>
    <row r="277" spans="3:8" ht="17.100000000000001" customHeight="1" x14ac:dyDescent="0.2">
      <c r="C277" s="104"/>
      <c r="D277" s="23"/>
      <c r="E277" s="14"/>
      <c r="F277" s="14"/>
      <c r="G277" s="115"/>
      <c r="H277" s="110"/>
    </row>
    <row r="278" spans="3:8" ht="17.100000000000001" customHeight="1" x14ac:dyDescent="0.2">
      <c r="C278" s="104" t="s">
        <v>10</v>
      </c>
      <c r="D278" s="125" t="s">
        <v>158</v>
      </c>
      <c r="E278" s="14"/>
      <c r="F278" s="14"/>
      <c r="G278" s="115"/>
      <c r="H278" s="110"/>
    </row>
    <row r="279" spans="3:8" ht="17.100000000000001" customHeight="1" x14ac:dyDescent="0.2">
      <c r="C279" s="104"/>
      <c r="D279" s="126" t="s">
        <v>159</v>
      </c>
      <c r="E279" s="14">
        <v>110</v>
      </c>
      <c r="F279" s="14" t="s">
        <v>112</v>
      </c>
      <c r="G279" s="115"/>
      <c r="H279" s="110">
        <f>+E279*G279</f>
        <v>0</v>
      </c>
    </row>
    <row r="280" spans="3:8" ht="17.100000000000001" customHeight="1" x14ac:dyDescent="0.2">
      <c r="C280" s="104"/>
      <c r="D280" s="108"/>
      <c r="E280" s="14"/>
      <c r="F280" s="14"/>
      <c r="G280" s="115"/>
      <c r="H280" s="110"/>
    </row>
    <row r="281" spans="3:8" ht="17.100000000000001" customHeight="1" x14ac:dyDescent="0.2">
      <c r="C281" s="104"/>
      <c r="D281" s="108"/>
      <c r="E281" s="14"/>
      <c r="F281" s="14"/>
      <c r="G281" s="115"/>
      <c r="H281" s="110"/>
    </row>
    <row r="282" spans="3:8" ht="17.100000000000001" customHeight="1" x14ac:dyDescent="0.2">
      <c r="C282" s="104"/>
      <c r="D282" s="25" t="str">
        <f>+D276</f>
        <v>ELEMENT NO.11-GLAZING</v>
      </c>
      <c r="E282" s="14"/>
      <c r="F282" s="14"/>
      <c r="G282" s="115"/>
      <c r="H282" s="116"/>
    </row>
    <row r="283" spans="3:8" ht="17.100000000000001" customHeight="1" thickBot="1" x14ac:dyDescent="0.25">
      <c r="C283" s="104"/>
      <c r="D283" s="26" t="s">
        <v>160</v>
      </c>
      <c r="E283" s="14"/>
      <c r="F283" s="14"/>
      <c r="G283" s="115"/>
      <c r="H283" s="121">
        <f>SUM(H279:H282)</f>
        <v>0</v>
      </c>
    </row>
    <row r="284" spans="3:8" ht="17.100000000000001" customHeight="1" thickTop="1" x14ac:dyDescent="0.2">
      <c r="C284" s="104"/>
      <c r="D284" s="42"/>
      <c r="E284" s="14"/>
      <c r="F284" s="14"/>
      <c r="G284" s="115"/>
      <c r="H284" s="110"/>
    </row>
    <row r="285" spans="3:8" ht="17.100000000000001" customHeight="1" x14ac:dyDescent="0.2">
      <c r="C285" s="104"/>
      <c r="D285" s="42"/>
      <c r="E285" s="14"/>
      <c r="F285" s="14"/>
      <c r="G285" s="115"/>
      <c r="H285" s="110"/>
    </row>
    <row r="286" spans="3:8" ht="17.100000000000001" customHeight="1" x14ac:dyDescent="0.2">
      <c r="C286" s="104"/>
      <c r="D286" s="35" t="s">
        <v>161</v>
      </c>
      <c r="E286" s="14"/>
      <c r="F286" s="14"/>
      <c r="G286" s="119"/>
      <c r="H286" s="110"/>
    </row>
    <row r="287" spans="3:8" ht="17.100000000000001" customHeight="1" x14ac:dyDescent="0.2">
      <c r="C287" s="104"/>
      <c r="D287" s="43" t="s">
        <v>162</v>
      </c>
      <c r="E287" s="14"/>
      <c r="F287" s="14"/>
      <c r="G287" s="119"/>
      <c r="H287" s="110"/>
    </row>
    <row r="288" spans="3:8" ht="17.100000000000001" customHeight="1" x14ac:dyDescent="0.2">
      <c r="C288" s="104"/>
      <c r="D288" s="43" t="s">
        <v>163</v>
      </c>
      <c r="E288" s="14"/>
      <c r="F288" s="14"/>
      <c r="G288" s="115"/>
      <c r="H288" s="110"/>
    </row>
    <row r="289" spans="3:8" ht="17.100000000000001" customHeight="1" x14ac:dyDescent="0.2">
      <c r="C289" s="104"/>
      <c r="D289" s="126"/>
      <c r="E289" s="14"/>
      <c r="F289" s="14"/>
      <c r="G289" s="119"/>
      <c r="H289" s="110"/>
    </row>
    <row r="290" spans="3:8" ht="17.100000000000001" customHeight="1" x14ac:dyDescent="0.2">
      <c r="C290" s="104" t="s">
        <v>12</v>
      </c>
      <c r="D290" s="126" t="s">
        <v>164</v>
      </c>
      <c r="E290" s="14">
        <v>816</v>
      </c>
      <c r="F290" s="14" t="s">
        <v>38</v>
      </c>
      <c r="G290" s="119"/>
      <c r="H290" s="110">
        <f t="shared" ref="H290:H295" si="8">+E290*G290</f>
        <v>0</v>
      </c>
    </row>
    <row r="291" spans="3:8" ht="17.100000000000001" customHeight="1" x14ac:dyDescent="0.2">
      <c r="C291" s="104"/>
      <c r="D291" s="108"/>
      <c r="E291" s="14"/>
      <c r="F291" s="14"/>
      <c r="G291" s="119"/>
      <c r="H291" s="110"/>
    </row>
    <row r="292" spans="3:8" ht="17.100000000000001" customHeight="1" x14ac:dyDescent="0.2">
      <c r="C292" s="104"/>
      <c r="D292" s="16" t="s">
        <v>165</v>
      </c>
      <c r="E292" s="14"/>
      <c r="F292" s="14"/>
      <c r="G292" s="115"/>
      <c r="H292" s="110">
        <f t="shared" si="8"/>
        <v>0</v>
      </c>
    </row>
    <row r="293" spans="3:8" ht="17.100000000000001" customHeight="1" x14ac:dyDescent="0.2">
      <c r="C293" s="104"/>
      <c r="D293" s="40" t="s">
        <v>166</v>
      </c>
      <c r="E293" s="14"/>
      <c r="F293" s="14"/>
      <c r="G293" s="115"/>
      <c r="H293" s="110">
        <f t="shared" si="8"/>
        <v>0</v>
      </c>
    </row>
    <row r="294" spans="3:8" ht="17.100000000000001" customHeight="1" x14ac:dyDescent="0.2">
      <c r="C294" s="104"/>
      <c r="D294" s="108"/>
      <c r="E294" s="14"/>
      <c r="F294" s="14"/>
      <c r="G294" s="115"/>
      <c r="H294" s="110"/>
    </row>
    <row r="295" spans="3:8" ht="17.100000000000001" customHeight="1" x14ac:dyDescent="0.2">
      <c r="C295" s="104" t="s">
        <v>14</v>
      </c>
      <c r="D295" s="108" t="s">
        <v>167</v>
      </c>
      <c r="E295" s="14">
        <v>128</v>
      </c>
      <c r="F295" s="14" t="s">
        <v>38</v>
      </c>
      <c r="G295" s="115"/>
      <c r="H295" s="110">
        <f t="shared" si="8"/>
        <v>0</v>
      </c>
    </row>
    <row r="296" spans="3:8" ht="17.100000000000001" customHeight="1" x14ac:dyDescent="0.2">
      <c r="C296" s="104"/>
      <c r="D296" s="108"/>
      <c r="E296" s="14"/>
      <c r="F296" s="14"/>
      <c r="G296" s="115"/>
      <c r="H296" s="110"/>
    </row>
    <row r="297" spans="3:8" ht="17.100000000000001" customHeight="1" x14ac:dyDescent="0.2">
      <c r="C297" s="104"/>
      <c r="D297" s="36" t="str">
        <f>+D286</f>
        <v>ELEMENT NO. 12: PAINTING AND DECORATING</v>
      </c>
      <c r="E297" s="14"/>
      <c r="F297" s="14"/>
      <c r="G297" s="115"/>
      <c r="H297" s="116"/>
    </row>
    <row r="298" spans="3:8" ht="17.100000000000001" customHeight="1" thickBot="1" x14ac:dyDescent="0.25">
      <c r="C298" s="104"/>
      <c r="D298" s="26" t="s">
        <v>73</v>
      </c>
      <c r="E298" s="14"/>
      <c r="F298" s="14"/>
      <c r="G298" s="119"/>
      <c r="H298" s="21">
        <f>+H295+H290</f>
        <v>0</v>
      </c>
    </row>
    <row r="299" spans="3:8" ht="17.100000000000001" customHeight="1" thickTop="1" x14ac:dyDescent="0.2">
      <c r="C299" s="104"/>
      <c r="D299" s="42"/>
      <c r="E299" s="14"/>
      <c r="F299" s="14"/>
      <c r="G299" s="119"/>
      <c r="H299" s="110"/>
    </row>
    <row r="300" spans="3:8" ht="17.100000000000001" customHeight="1" x14ac:dyDescent="0.2">
      <c r="C300" s="104"/>
      <c r="D300" s="42"/>
      <c r="E300" s="14"/>
      <c r="F300" s="14"/>
      <c r="G300" s="119"/>
      <c r="H300" s="110"/>
    </row>
    <row r="301" spans="3:8" ht="17.100000000000001" customHeight="1" x14ac:dyDescent="0.2">
      <c r="C301" s="104"/>
      <c r="D301" s="42"/>
      <c r="E301" s="14"/>
      <c r="F301" s="14"/>
      <c r="G301" s="119"/>
      <c r="H301" s="110"/>
    </row>
    <row r="302" spans="3:8" ht="17.100000000000001" customHeight="1" x14ac:dyDescent="0.2">
      <c r="C302" s="104"/>
      <c r="D302" s="42"/>
      <c r="E302" s="14"/>
      <c r="F302" s="14"/>
      <c r="G302" s="119"/>
      <c r="H302" s="110"/>
    </row>
    <row r="303" spans="3:8" ht="17.100000000000001" customHeight="1" x14ac:dyDescent="0.2">
      <c r="C303" s="104"/>
      <c r="D303" s="44" t="s">
        <v>168</v>
      </c>
      <c r="E303" s="45"/>
      <c r="F303" s="108"/>
      <c r="G303" s="105"/>
      <c r="H303" s="127"/>
    </row>
    <row r="304" spans="3:8" ht="17.100000000000001" customHeight="1" x14ac:dyDescent="0.2">
      <c r="C304" s="104"/>
      <c r="D304" s="108"/>
      <c r="E304" s="45"/>
      <c r="F304" s="108"/>
      <c r="G304" s="105"/>
      <c r="H304" s="127"/>
    </row>
    <row r="305" spans="3:8" ht="17.100000000000001" customHeight="1" x14ac:dyDescent="0.2">
      <c r="C305" s="104"/>
      <c r="D305" s="10" t="str">
        <f>+D42</f>
        <v>BILL No. 2 -6 SEATER WATER CLOSET FACILITY</v>
      </c>
      <c r="E305" s="45"/>
      <c r="F305" s="108"/>
      <c r="G305" s="105"/>
      <c r="H305" s="127"/>
    </row>
    <row r="306" spans="3:8" ht="17.100000000000001" customHeight="1" x14ac:dyDescent="0.2">
      <c r="C306" s="104"/>
      <c r="D306" s="108"/>
      <c r="E306" s="45"/>
      <c r="F306" s="108"/>
      <c r="G306" s="105"/>
      <c r="H306" s="127"/>
    </row>
    <row r="307" spans="3:8" ht="17.100000000000001" customHeight="1" x14ac:dyDescent="0.2">
      <c r="C307" s="128">
        <v>1</v>
      </c>
      <c r="D307" s="108" t="str">
        <f>+D44</f>
        <v>ELEMENT NO. 1 SUBSTRUCTURE</v>
      </c>
      <c r="E307" s="45"/>
      <c r="F307" s="108"/>
      <c r="G307" s="105"/>
      <c r="H307" s="127">
        <f>+H95</f>
        <v>0</v>
      </c>
    </row>
    <row r="308" spans="3:8" ht="17.100000000000001" customHeight="1" x14ac:dyDescent="0.2">
      <c r="C308" s="128"/>
      <c r="D308" s="108"/>
      <c r="E308" s="45"/>
      <c r="F308" s="108"/>
      <c r="G308" s="105"/>
      <c r="H308" s="127"/>
    </row>
    <row r="309" spans="3:8" ht="17.100000000000001" customHeight="1" x14ac:dyDescent="0.2">
      <c r="C309" s="129"/>
      <c r="D309" s="12" t="s">
        <v>74</v>
      </c>
      <c r="E309" s="45"/>
      <c r="F309" s="108"/>
      <c r="G309" s="105"/>
      <c r="H309" s="127"/>
    </row>
    <row r="310" spans="3:8" ht="17.100000000000001" customHeight="1" x14ac:dyDescent="0.2">
      <c r="C310" s="129"/>
      <c r="D310" s="12"/>
      <c r="E310" s="45"/>
      <c r="F310" s="108"/>
      <c r="G310" s="105"/>
      <c r="H310" s="127"/>
    </row>
    <row r="311" spans="3:8" ht="17.100000000000001" customHeight="1" x14ac:dyDescent="0.2">
      <c r="C311" s="128">
        <v>2</v>
      </c>
      <c r="D311" s="108" t="str">
        <f>+D99</f>
        <v>ELEMENT NO. 2- IN-SITU CONCRETE</v>
      </c>
      <c r="E311" s="45"/>
      <c r="F311" s="108"/>
      <c r="G311" s="105"/>
      <c r="H311" s="127">
        <f>+H135</f>
        <v>0</v>
      </c>
    </row>
    <row r="312" spans="3:8" ht="17.100000000000001" customHeight="1" x14ac:dyDescent="0.2">
      <c r="C312" s="129"/>
      <c r="D312" s="108"/>
      <c r="E312" s="45"/>
      <c r="F312" s="108"/>
      <c r="G312" s="105"/>
      <c r="H312" s="127"/>
    </row>
    <row r="313" spans="3:8" ht="17.100000000000001" customHeight="1" x14ac:dyDescent="0.2">
      <c r="C313" s="128">
        <v>2</v>
      </c>
      <c r="D313" s="108" t="str">
        <f>+D137</f>
        <v>ELEMENT NO. 3  -  MASONRY</v>
      </c>
      <c r="E313" s="45"/>
      <c r="F313" s="108"/>
      <c r="G313" s="105"/>
      <c r="H313" s="127">
        <f>+H146</f>
        <v>0</v>
      </c>
    </row>
    <row r="314" spans="3:8" ht="17.100000000000001" customHeight="1" x14ac:dyDescent="0.2">
      <c r="C314" s="129"/>
      <c r="D314" s="108"/>
      <c r="E314" s="45"/>
      <c r="F314" s="108"/>
      <c r="G314" s="105"/>
      <c r="H314" s="127"/>
    </row>
    <row r="315" spans="3:8" ht="17.100000000000001" customHeight="1" x14ac:dyDescent="0.2">
      <c r="C315" s="128">
        <v>3</v>
      </c>
      <c r="D315" s="108" t="str">
        <f>+D149</f>
        <v>ELEMENT NO. 4 - ROOFING -</v>
      </c>
      <c r="E315" s="45"/>
      <c r="F315" s="108"/>
      <c r="G315" s="105"/>
      <c r="H315" s="127">
        <f>+H156</f>
        <v>0</v>
      </c>
    </row>
    <row r="316" spans="3:8" ht="17.100000000000001" customHeight="1" x14ac:dyDescent="0.2">
      <c r="C316" s="129"/>
      <c r="D316" s="108"/>
      <c r="E316" s="45"/>
      <c r="F316" s="108"/>
      <c r="G316" s="105"/>
      <c r="H316" s="127"/>
    </row>
    <row r="317" spans="3:8" ht="17.100000000000001" customHeight="1" x14ac:dyDescent="0.2">
      <c r="C317" s="128">
        <v>3</v>
      </c>
      <c r="D317" s="108" t="str">
        <f>+D159</f>
        <v>ELEMENT NO. 5 - CARPENTRY</v>
      </c>
      <c r="E317" s="45"/>
      <c r="F317" s="108"/>
      <c r="G317" s="105"/>
      <c r="H317" s="127">
        <f>+H173</f>
        <v>0</v>
      </c>
    </row>
    <row r="318" spans="3:8" ht="17.100000000000001" customHeight="1" x14ac:dyDescent="0.2">
      <c r="C318" s="128"/>
      <c r="D318" s="108"/>
      <c r="E318" s="45"/>
      <c r="F318" s="108"/>
      <c r="G318" s="105"/>
      <c r="H318" s="127"/>
    </row>
    <row r="319" spans="3:8" ht="17.100000000000001" customHeight="1" x14ac:dyDescent="0.2">
      <c r="C319" s="128">
        <v>4</v>
      </c>
      <c r="D319" s="108" t="str">
        <f>+D175</f>
        <v>ELEMENT NO. 6 - JOINERY</v>
      </c>
      <c r="E319" s="45"/>
      <c r="F319" s="108"/>
      <c r="G319" s="105"/>
      <c r="H319" s="127">
        <f>+H218</f>
        <v>0</v>
      </c>
    </row>
    <row r="320" spans="3:8" ht="17.100000000000001" customHeight="1" x14ac:dyDescent="0.2">
      <c r="C320" s="128"/>
      <c r="D320" s="108"/>
      <c r="E320" s="45"/>
      <c r="F320" s="108"/>
      <c r="G320" s="105"/>
      <c r="H320" s="127"/>
    </row>
    <row r="321" spans="3:8" ht="17.100000000000001" customHeight="1" x14ac:dyDescent="0.2">
      <c r="C321" s="128">
        <v>4</v>
      </c>
      <c r="D321" s="108" t="str">
        <f>+D221</f>
        <v>ELEMENT NO. 7 - METAL WORK</v>
      </c>
      <c r="E321" s="45"/>
      <c r="F321" s="108"/>
      <c r="G321" s="105"/>
      <c r="H321" s="127">
        <f>+H234</f>
        <v>0</v>
      </c>
    </row>
    <row r="322" spans="3:8" ht="17.100000000000001" customHeight="1" x14ac:dyDescent="0.2">
      <c r="C322" s="128"/>
      <c r="D322" s="108"/>
      <c r="E322" s="45"/>
      <c r="F322" s="108"/>
      <c r="G322" s="105"/>
      <c r="H322" s="127"/>
    </row>
    <row r="323" spans="3:8" ht="17.100000000000001" customHeight="1" x14ac:dyDescent="0.2">
      <c r="C323" s="128">
        <v>5</v>
      </c>
      <c r="D323" s="111" t="str">
        <f>+D236</f>
        <v>ELEMENT NO. 8: ELECTRICAL INSTALLATIONS</v>
      </c>
      <c r="E323" s="45"/>
      <c r="F323" s="108"/>
      <c r="G323" s="105"/>
      <c r="H323" s="127">
        <f>+H240</f>
        <v>0</v>
      </c>
    </row>
    <row r="324" spans="3:8" ht="17.100000000000001" customHeight="1" x14ac:dyDescent="0.2">
      <c r="C324" s="129"/>
      <c r="D324" s="108"/>
      <c r="E324" s="45"/>
      <c r="F324" s="108"/>
      <c r="G324" s="105"/>
      <c r="H324" s="127"/>
    </row>
    <row r="325" spans="3:8" ht="17.100000000000001" customHeight="1" x14ac:dyDescent="0.2">
      <c r="C325" s="128">
        <v>5</v>
      </c>
      <c r="D325" s="111" t="str">
        <f>+D242</f>
        <v>ELEMENT NO. 9: PLUMBING AND ENGINEERING INSTALLATIONS</v>
      </c>
      <c r="E325" s="45"/>
      <c r="F325" s="108"/>
      <c r="G325" s="105"/>
      <c r="H325" s="127">
        <f>+H251</f>
        <v>0</v>
      </c>
    </row>
    <row r="326" spans="3:8" ht="17.100000000000001" customHeight="1" x14ac:dyDescent="0.2">
      <c r="C326" s="129"/>
      <c r="D326" s="108"/>
      <c r="E326" s="45"/>
      <c r="F326" s="108"/>
      <c r="G326" s="105"/>
      <c r="H326" s="46"/>
    </row>
    <row r="327" spans="3:8" ht="17.100000000000001" customHeight="1" x14ac:dyDescent="0.2">
      <c r="C327" s="128">
        <v>6</v>
      </c>
      <c r="D327" s="108" t="str">
        <f>+D253</f>
        <v>ELEMENT NO. 10: FINISHINGS</v>
      </c>
      <c r="E327" s="45"/>
      <c r="F327" s="108"/>
      <c r="G327" s="105"/>
      <c r="H327" s="127">
        <f>+H274</f>
        <v>0</v>
      </c>
    </row>
    <row r="328" spans="3:8" ht="17.100000000000001" customHeight="1" x14ac:dyDescent="0.2">
      <c r="C328" s="129"/>
      <c r="D328" s="108"/>
      <c r="E328" s="45"/>
      <c r="F328" s="108"/>
      <c r="G328" s="105"/>
      <c r="H328" s="127"/>
    </row>
    <row r="329" spans="3:8" ht="17.100000000000001" customHeight="1" x14ac:dyDescent="0.2">
      <c r="C329" s="128">
        <v>6</v>
      </c>
      <c r="D329" s="108" t="str">
        <f>+D276</f>
        <v>ELEMENT NO.11-GLAZING</v>
      </c>
      <c r="E329" s="45"/>
      <c r="F329" s="108"/>
      <c r="G329" s="105"/>
      <c r="H329" s="127">
        <f>+H283</f>
        <v>0</v>
      </c>
    </row>
    <row r="330" spans="3:8" ht="17.100000000000001" customHeight="1" x14ac:dyDescent="0.2">
      <c r="C330" s="129"/>
      <c r="D330" s="108"/>
      <c r="E330" s="45"/>
      <c r="F330" s="108"/>
      <c r="G330" s="105"/>
      <c r="H330" s="127"/>
    </row>
    <row r="331" spans="3:8" ht="17.100000000000001" customHeight="1" x14ac:dyDescent="0.2">
      <c r="C331" s="128">
        <v>6</v>
      </c>
      <c r="D331" s="111" t="str">
        <f>+D286</f>
        <v>ELEMENT NO. 12: PAINTING AND DECORATING</v>
      </c>
      <c r="E331" s="45"/>
      <c r="F331" s="108"/>
      <c r="G331" s="105"/>
      <c r="H331" s="127">
        <f>+H298</f>
        <v>0</v>
      </c>
    </row>
    <row r="332" spans="3:8" ht="17.100000000000001" customHeight="1" x14ac:dyDescent="0.2">
      <c r="C332" s="128"/>
      <c r="D332" s="108"/>
      <c r="E332" s="45"/>
      <c r="F332" s="108"/>
      <c r="G332" s="105"/>
      <c r="H332" s="127"/>
    </row>
    <row r="333" spans="3:8" ht="17.100000000000001" customHeight="1" x14ac:dyDescent="0.2">
      <c r="C333" s="128"/>
      <c r="D333" s="108"/>
      <c r="E333" s="45"/>
      <c r="F333" s="108"/>
      <c r="G333" s="105"/>
      <c r="H333" s="127"/>
    </row>
    <row r="334" spans="3:8" ht="17.100000000000001" customHeight="1" x14ac:dyDescent="0.2">
      <c r="C334" s="128"/>
      <c r="D334" s="111" t="str">
        <f>+D305</f>
        <v>BILL No. 2 -6 SEATER WATER CLOSET FACILITY</v>
      </c>
      <c r="E334" s="45"/>
      <c r="F334" s="108"/>
      <c r="G334" s="105"/>
      <c r="H334" s="47"/>
    </row>
    <row r="335" spans="3:8" ht="17.100000000000001" customHeight="1" thickBot="1" x14ac:dyDescent="0.25">
      <c r="C335" s="128"/>
      <c r="D335" s="108" t="s">
        <v>169</v>
      </c>
      <c r="E335" s="45"/>
      <c r="F335" s="108"/>
      <c r="G335" s="105"/>
      <c r="H335" s="48">
        <f>SUM(H307:H334)</f>
        <v>0</v>
      </c>
    </row>
    <row r="336" spans="3:8" ht="17.100000000000001" customHeight="1" thickTop="1" x14ac:dyDescent="0.2">
      <c r="C336" s="128"/>
      <c r="D336" s="108"/>
      <c r="E336" s="45"/>
      <c r="F336" s="108"/>
      <c r="G336" s="105"/>
      <c r="H336" s="127"/>
    </row>
    <row r="337" spans="3:8" ht="17.100000000000001" customHeight="1" x14ac:dyDescent="0.2">
      <c r="C337" s="128"/>
      <c r="D337" s="108"/>
      <c r="E337" s="45"/>
      <c r="F337" s="108"/>
      <c r="G337" s="105"/>
      <c r="H337" s="127"/>
    </row>
    <row r="338" spans="3:8" ht="17.100000000000001" customHeight="1" x14ac:dyDescent="0.2">
      <c r="C338" s="128" t="s">
        <v>170</v>
      </c>
      <c r="D338" s="108"/>
      <c r="E338" s="45"/>
      <c r="F338" s="108"/>
      <c r="G338" s="105"/>
      <c r="H338" s="127"/>
    </row>
    <row r="339" spans="3:8" ht="35.25" customHeight="1" x14ac:dyDescent="0.2">
      <c r="C339" s="156" t="s">
        <v>171</v>
      </c>
      <c r="D339" s="157"/>
      <c r="E339" s="157"/>
      <c r="F339" s="157"/>
      <c r="G339" s="157"/>
      <c r="H339" s="157"/>
    </row>
    <row r="340" spans="3:8" ht="17.100000000000001" customHeight="1" x14ac:dyDescent="0.2">
      <c r="C340" s="49"/>
      <c r="D340" s="50"/>
      <c r="E340" s="49"/>
      <c r="F340" s="51"/>
      <c r="G340" s="50"/>
      <c r="H340" s="130"/>
    </row>
    <row r="341" spans="3:8" ht="25.5" x14ac:dyDescent="0.2">
      <c r="C341" s="52" t="s">
        <v>172</v>
      </c>
      <c r="D341" s="53" t="s">
        <v>173</v>
      </c>
      <c r="E341" s="54" t="s">
        <v>174</v>
      </c>
      <c r="F341" s="52" t="s">
        <v>175</v>
      </c>
      <c r="G341" s="54" t="s">
        <v>176</v>
      </c>
      <c r="H341" s="55" t="s">
        <v>177</v>
      </c>
    </row>
    <row r="342" spans="3:8" ht="17.100000000000001" customHeight="1" x14ac:dyDescent="0.2">
      <c r="C342" s="52"/>
      <c r="D342" s="54"/>
      <c r="E342" s="52"/>
      <c r="F342" s="54"/>
      <c r="G342" s="54"/>
      <c r="H342" s="57"/>
    </row>
    <row r="343" spans="3:8" ht="17.100000000000001" customHeight="1" x14ac:dyDescent="0.2">
      <c r="C343" s="52"/>
      <c r="D343" s="56" t="s">
        <v>178</v>
      </c>
      <c r="E343" s="52"/>
      <c r="F343" s="54"/>
      <c r="G343" s="54"/>
      <c r="H343" s="57"/>
    </row>
    <row r="344" spans="3:8" ht="17.100000000000001" customHeight="1" x14ac:dyDescent="0.2">
      <c r="C344" s="52"/>
      <c r="D344" s="57"/>
      <c r="E344" s="52"/>
      <c r="F344" s="54"/>
      <c r="G344" s="58"/>
      <c r="H344" s="57"/>
    </row>
    <row r="345" spans="3:8" ht="17.100000000000001" customHeight="1" x14ac:dyDescent="0.2">
      <c r="C345" s="72"/>
      <c r="D345" s="59" t="s">
        <v>179</v>
      </c>
      <c r="E345" s="72"/>
      <c r="F345" s="131"/>
      <c r="G345" s="132"/>
      <c r="H345" s="57"/>
    </row>
    <row r="346" spans="3:8" ht="17.100000000000001" customHeight="1" x14ac:dyDescent="0.2">
      <c r="C346" s="72"/>
      <c r="D346" s="60"/>
      <c r="E346" s="72"/>
      <c r="F346" s="131"/>
      <c r="G346" s="132"/>
      <c r="H346" s="57"/>
    </row>
    <row r="347" spans="3:8" ht="17.100000000000001" customHeight="1" x14ac:dyDescent="0.2">
      <c r="C347" s="72"/>
      <c r="D347" s="61" t="s">
        <v>180</v>
      </c>
      <c r="E347" s="72"/>
      <c r="F347" s="131"/>
      <c r="G347" s="132"/>
      <c r="H347" s="57"/>
    </row>
    <row r="348" spans="3:8" ht="17.100000000000001" customHeight="1" x14ac:dyDescent="0.2">
      <c r="C348" s="72"/>
      <c r="D348" s="132"/>
      <c r="E348" s="72"/>
      <c r="F348" s="131"/>
      <c r="G348" s="132"/>
      <c r="H348" s="57"/>
    </row>
    <row r="349" spans="3:8" ht="17.100000000000001" customHeight="1" x14ac:dyDescent="0.2">
      <c r="C349" s="72" t="s">
        <v>10</v>
      </c>
      <c r="D349" s="133" t="s">
        <v>181</v>
      </c>
      <c r="E349" s="131">
        <v>1</v>
      </c>
      <c r="F349" s="72" t="s">
        <v>112</v>
      </c>
      <c r="G349" s="134"/>
      <c r="H349" s="134">
        <f>G349*E349</f>
        <v>0</v>
      </c>
    </row>
    <row r="350" spans="3:8" ht="17.100000000000001" customHeight="1" x14ac:dyDescent="0.2">
      <c r="C350" s="72"/>
      <c r="D350" s="132"/>
      <c r="E350" s="72"/>
      <c r="F350" s="131"/>
      <c r="G350" s="134"/>
      <c r="H350" s="135"/>
    </row>
    <row r="351" spans="3:8" ht="17.100000000000001" customHeight="1" x14ac:dyDescent="0.2">
      <c r="C351" s="72"/>
      <c r="D351" s="61" t="s">
        <v>182</v>
      </c>
      <c r="E351" s="72"/>
      <c r="F351" s="131"/>
      <c r="G351" s="134"/>
      <c r="H351" s="135"/>
    </row>
    <row r="352" spans="3:8" ht="17.100000000000001" customHeight="1" x14ac:dyDescent="0.2">
      <c r="C352" s="72"/>
      <c r="D352" s="133"/>
      <c r="E352" s="72"/>
      <c r="F352" s="131"/>
      <c r="G352" s="134"/>
      <c r="H352" s="135"/>
    </row>
    <row r="353" spans="3:8" ht="17.100000000000001" customHeight="1" x14ac:dyDescent="0.2">
      <c r="C353" s="72" t="s">
        <v>12</v>
      </c>
      <c r="D353" s="133" t="s">
        <v>183</v>
      </c>
      <c r="E353" s="131">
        <v>1</v>
      </c>
      <c r="F353" s="72" t="s">
        <v>112</v>
      </c>
      <c r="G353" s="134"/>
      <c r="H353" s="134">
        <f>G353*E353</f>
        <v>0</v>
      </c>
    </row>
    <row r="354" spans="3:8" ht="17.100000000000001" customHeight="1" x14ac:dyDescent="0.2">
      <c r="C354" s="72"/>
      <c r="D354" s="133"/>
      <c r="E354" s="72"/>
      <c r="F354" s="131"/>
      <c r="G354" s="134"/>
      <c r="H354" s="135"/>
    </row>
    <row r="355" spans="3:8" ht="17.100000000000001" customHeight="1" x14ac:dyDescent="0.2">
      <c r="C355" s="72"/>
      <c r="D355" s="61" t="s">
        <v>184</v>
      </c>
      <c r="E355" s="72"/>
      <c r="F355" s="131"/>
      <c r="G355" s="62"/>
      <c r="H355" s="135"/>
    </row>
    <row r="356" spans="3:8" ht="17.100000000000001" customHeight="1" x14ac:dyDescent="0.2">
      <c r="C356" s="72"/>
      <c r="D356" s="132"/>
      <c r="E356" s="72"/>
      <c r="F356" s="131"/>
      <c r="G356" s="62"/>
      <c r="H356" s="135"/>
    </row>
    <row r="357" spans="3:8" ht="17.100000000000001" customHeight="1" x14ac:dyDescent="0.2">
      <c r="C357" s="72" t="s">
        <v>14</v>
      </c>
      <c r="D357" s="133" t="s">
        <v>185</v>
      </c>
      <c r="E357" s="131">
        <v>1</v>
      </c>
      <c r="F357" s="72" t="s">
        <v>112</v>
      </c>
      <c r="G357" s="134"/>
      <c r="H357" s="134">
        <f>E357*G357</f>
        <v>0</v>
      </c>
    </row>
    <row r="358" spans="3:8" ht="17.100000000000001" customHeight="1" x14ac:dyDescent="0.2">
      <c r="C358" s="72"/>
      <c r="D358" s="133"/>
      <c r="E358" s="54"/>
      <c r="F358" s="52"/>
      <c r="G358" s="62"/>
      <c r="H358" s="134"/>
    </row>
    <row r="359" spans="3:8" ht="17.100000000000001" customHeight="1" x14ac:dyDescent="0.2">
      <c r="C359" s="72" t="s">
        <v>16</v>
      </c>
      <c r="D359" s="133" t="s">
        <v>186</v>
      </c>
      <c r="E359" s="131">
        <v>1</v>
      </c>
      <c r="F359" s="72" t="s">
        <v>112</v>
      </c>
      <c r="G359" s="134"/>
      <c r="H359" s="134">
        <f>G359*E359</f>
        <v>0</v>
      </c>
    </row>
    <row r="360" spans="3:8" ht="17.100000000000001" customHeight="1" x14ac:dyDescent="0.2">
      <c r="C360" s="52"/>
      <c r="D360" s="133"/>
      <c r="E360" s="131"/>
      <c r="F360" s="72"/>
      <c r="G360" s="134"/>
      <c r="H360" s="134"/>
    </row>
    <row r="361" spans="3:8" ht="17.100000000000001" customHeight="1" x14ac:dyDescent="0.2">
      <c r="C361" s="72" t="s">
        <v>18</v>
      </c>
      <c r="D361" s="133" t="s">
        <v>187</v>
      </c>
      <c r="E361" s="131">
        <v>70</v>
      </c>
      <c r="F361" s="72" t="s">
        <v>63</v>
      </c>
      <c r="G361" s="136"/>
      <c r="H361" s="134">
        <f>G361*E361</f>
        <v>0</v>
      </c>
    </row>
    <row r="362" spans="3:8" ht="17.100000000000001" customHeight="1" x14ac:dyDescent="0.2">
      <c r="C362" s="72"/>
      <c r="D362" s="53"/>
      <c r="E362" s="54"/>
      <c r="F362" s="52"/>
      <c r="G362" s="63"/>
      <c r="H362" s="62"/>
    </row>
    <row r="363" spans="3:8" ht="17.100000000000001" customHeight="1" x14ac:dyDescent="0.2">
      <c r="C363" s="72" t="s">
        <v>20</v>
      </c>
      <c r="D363" s="137" t="s">
        <v>188</v>
      </c>
      <c r="E363" s="131">
        <v>50</v>
      </c>
      <c r="F363" s="72" t="s">
        <v>63</v>
      </c>
      <c r="G363" s="136"/>
      <c r="H363" s="134">
        <f>G363*E363</f>
        <v>0</v>
      </c>
    </row>
    <row r="364" spans="3:8" ht="17.100000000000001" customHeight="1" x14ac:dyDescent="0.2">
      <c r="C364" s="72"/>
      <c r="D364" s="54"/>
      <c r="E364" s="52"/>
      <c r="F364" s="54"/>
      <c r="G364" s="62"/>
      <c r="H364" s="135"/>
    </row>
    <row r="365" spans="3:8" ht="17.100000000000001" customHeight="1" x14ac:dyDescent="0.2">
      <c r="C365" s="72" t="s">
        <v>22</v>
      </c>
      <c r="D365" s="137" t="s">
        <v>189</v>
      </c>
      <c r="E365" s="131">
        <v>1</v>
      </c>
      <c r="F365" s="72" t="s">
        <v>63</v>
      </c>
      <c r="G365" s="136"/>
      <c r="H365" s="134">
        <f>G365*E365</f>
        <v>0</v>
      </c>
    </row>
    <row r="366" spans="3:8" ht="17.100000000000001" customHeight="1" x14ac:dyDescent="0.2">
      <c r="C366" s="72"/>
      <c r="D366" s="64"/>
      <c r="E366" s="131"/>
      <c r="F366" s="72"/>
      <c r="G366" s="136"/>
      <c r="H366" s="134"/>
    </row>
    <row r="367" spans="3:8" ht="17.100000000000001" customHeight="1" x14ac:dyDescent="0.2">
      <c r="C367" s="72" t="s">
        <v>24</v>
      </c>
      <c r="D367" s="133" t="s">
        <v>190</v>
      </c>
      <c r="E367" s="131">
        <v>1</v>
      </c>
      <c r="F367" s="72" t="s">
        <v>112</v>
      </c>
      <c r="G367" s="136"/>
      <c r="H367" s="134">
        <f>E367*G367</f>
        <v>0</v>
      </c>
    </row>
    <row r="368" spans="3:8" ht="17.100000000000001" customHeight="1" x14ac:dyDescent="0.2">
      <c r="C368" s="72"/>
      <c r="D368" s="133"/>
      <c r="E368" s="131"/>
      <c r="F368" s="72"/>
      <c r="G368" s="136"/>
      <c r="H368" s="134"/>
    </row>
    <row r="369" spans="3:8" ht="17.100000000000001" customHeight="1" x14ac:dyDescent="0.2">
      <c r="C369" s="72" t="s">
        <v>26</v>
      </c>
      <c r="D369" s="133" t="s">
        <v>191</v>
      </c>
      <c r="E369" s="131" t="s">
        <v>192</v>
      </c>
      <c r="F369" s="72" t="s">
        <v>193</v>
      </c>
      <c r="G369" s="136"/>
      <c r="H369" s="134">
        <f>E369*G369</f>
        <v>0</v>
      </c>
    </row>
    <row r="370" spans="3:8" ht="17.100000000000001" customHeight="1" x14ac:dyDescent="0.2">
      <c r="C370" s="72"/>
      <c r="D370" s="133"/>
      <c r="E370" s="72"/>
      <c r="F370" s="131"/>
      <c r="G370" s="134"/>
      <c r="H370" s="135"/>
    </row>
    <row r="371" spans="3:8" ht="51" x14ac:dyDescent="0.2">
      <c r="C371" s="72" t="s">
        <v>28</v>
      </c>
      <c r="D371" s="133" t="s">
        <v>194</v>
      </c>
      <c r="E371" s="72" t="s">
        <v>192</v>
      </c>
      <c r="F371" s="72" t="s">
        <v>195</v>
      </c>
      <c r="G371" s="136"/>
      <c r="H371" s="135">
        <f>E371*G371</f>
        <v>0</v>
      </c>
    </row>
    <row r="372" spans="3:8" ht="17.100000000000001" customHeight="1" x14ac:dyDescent="0.2">
      <c r="C372" s="72"/>
      <c r="D372" s="133"/>
      <c r="E372" s="72"/>
      <c r="F372" s="131"/>
      <c r="G372" s="134"/>
      <c r="H372" s="135"/>
    </row>
    <row r="373" spans="3:8" ht="38.25" x14ac:dyDescent="0.2">
      <c r="C373" s="72"/>
      <c r="D373" s="61" t="s">
        <v>196</v>
      </c>
      <c r="E373" s="72"/>
      <c r="F373" s="131"/>
      <c r="G373" s="134"/>
      <c r="H373" s="135"/>
    </row>
    <row r="374" spans="3:8" ht="17.100000000000001" customHeight="1" x14ac:dyDescent="0.2">
      <c r="C374" s="72"/>
      <c r="D374" s="61"/>
      <c r="E374" s="72"/>
      <c r="F374" s="131"/>
      <c r="G374" s="62"/>
      <c r="H374" s="135"/>
    </row>
    <row r="375" spans="3:8" ht="17.100000000000001" customHeight="1" x14ac:dyDescent="0.2">
      <c r="C375" s="72"/>
      <c r="D375" s="61" t="s">
        <v>197</v>
      </c>
      <c r="E375" s="72"/>
      <c r="F375" s="131"/>
      <c r="G375" s="62"/>
      <c r="H375" s="65">
        <f>SUM(H349:H374)</f>
        <v>0</v>
      </c>
    </row>
    <row r="376" spans="3:8" ht="17.100000000000001" customHeight="1" x14ac:dyDescent="0.2">
      <c r="C376" s="52"/>
      <c r="D376" s="52"/>
      <c r="E376" s="52"/>
      <c r="F376" s="52"/>
      <c r="G376" s="62"/>
      <c r="H376" s="135"/>
    </row>
    <row r="377" spans="3:8" ht="17.100000000000001" customHeight="1" x14ac:dyDescent="0.2">
      <c r="C377" s="72"/>
      <c r="D377" s="133"/>
      <c r="E377" s="72"/>
      <c r="F377" s="131"/>
      <c r="G377" s="134"/>
      <c r="H377" s="135"/>
    </row>
    <row r="378" spans="3:8" ht="38.25" x14ac:dyDescent="0.2">
      <c r="C378" s="79"/>
      <c r="D378" s="138" t="str">
        <f>D373</f>
        <v xml:space="preserve">ELEMENT NO. 1: CONSTRUCTION OF CONCRETE PLATFORM AND INSTALLATION OF SUBMERSIBLE PUMP </v>
      </c>
      <c r="E378" s="79"/>
      <c r="F378" s="139"/>
      <c r="G378" s="140"/>
      <c r="H378" s="66">
        <f>H375</f>
        <v>0</v>
      </c>
    </row>
    <row r="379" spans="3:8" ht="17.100000000000001" customHeight="1" x14ac:dyDescent="0.2">
      <c r="C379" s="72"/>
      <c r="D379" s="133"/>
      <c r="E379" s="72"/>
      <c r="F379" s="131"/>
      <c r="G379" s="134"/>
      <c r="H379" s="135"/>
    </row>
    <row r="380" spans="3:8" ht="17.100000000000001" customHeight="1" x14ac:dyDescent="0.2">
      <c r="C380" s="72"/>
      <c r="D380" s="59" t="s">
        <v>198</v>
      </c>
      <c r="E380" s="72"/>
      <c r="F380" s="131"/>
      <c r="G380" s="134"/>
      <c r="H380" s="135"/>
    </row>
    <row r="381" spans="3:8" ht="17.100000000000001" customHeight="1" x14ac:dyDescent="0.2">
      <c r="C381" s="67" t="s">
        <v>172</v>
      </c>
      <c r="D381" s="68" t="s">
        <v>173</v>
      </c>
      <c r="E381" s="69" t="s">
        <v>174</v>
      </c>
      <c r="F381" s="67" t="s">
        <v>175</v>
      </c>
      <c r="G381" s="70" t="s">
        <v>199</v>
      </c>
      <c r="H381" s="71" t="s">
        <v>200</v>
      </c>
    </row>
    <row r="382" spans="3:8" ht="17.100000000000001" customHeight="1" x14ac:dyDescent="0.2">
      <c r="C382" s="72"/>
      <c r="D382" s="131"/>
      <c r="E382" s="72"/>
      <c r="F382" s="131"/>
      <c r="G382" s="132"/>
      <c r="H382" s="57"/>
    </row>
    <row r="383" spans="3:8" ht="17.100000000000001" customHeight="1" x14ac:dyDescent="0.2">
      <c r="C383" s="72" t="s">
        <v>10</v>
      </c>
      <c r="D383" s="133" t="s">
        <v>201</v>
      </c>
      <c r="E383" s="131">
        <v>1</v>
      </c>
      <c r="F383" s="72" t="s">
        <v>0</v>
      </c>
      <c r="G383" s="134"/>
      <c r="H383" s="134">
        <f>G383*E383</f>
        <v>0</v>
      </c>
    </row>
    <row r="384" spans="3:8" ht="17.100000000000001" customHeight="1" x14ac:dyDescent="0.2">
      <c r="C384" s="72"/>
      <c r="D384" s="133"/>
      <c r="E384" s="131"/>
      <c r="F384" s="131"/>
      <c r="G384" s="134"/>
      <c r="H384" s="134"/>
    </row>
    <row r="385" spans="3:8" ht="17.100000000000001" customHeight="1" x14ac:dyDescent="0.2">
      <c r="C385" s="72"/>
      <c r="D385" s="60" t="s">
        <v>202</v>
      </c>
      <c r="E385" s="131"/>
      <c r="F385" s="72"/>
      <c r="G385" s="134"/>
      <c r="H385" s="134"/>
    </row>
    <row r="386" spans="3:8" ht="17.100000000000001" customHeight="1" x14ac:dyDescent="0.2">
      <c r="C386" s="72" t="s">
        <v>12</v>
      </c>
      <c r="D386" s="133" t="s">
        <v>203</v>
      </c>
      <c r="E386" s="54"/>
      <c r="F386" s="52"/>
      <c r="G386" s="62"/>
      <c r="H386" s="134"/>
    </row>
    <row r="387" spans="3:8" ht="17.100000000000001" customHeight="1" x14ac:dyDescent="0.2">
      <c r="C387" s="72"/>
      <c r="D387" s="133" t="s">
        <v>204</v>
      </c>
      <c r="E387" s="131">
        <v>40</v>
      </c>
      <c r="F387" s="72" t="s">
        <v>63</v>
      </c>
      <c r="G387" s="134"/>
      <c r="H387" s="134">
        <f>G387*E387</f>
        <v>0</v>
      </c>
    </row>
    <row r="388" spans="3:8" ht="17.100000000000001" customHeight="1" x14ac:dyDescent="0.2">
      <c r="C388" s="72"/>
      <c r="D388" s="131"/>
      <c r="E388" s="72"/>
      <c r="F388" s="131"/>
      <c r="G388" s="134"/>
      <c r="H388" s="135"/>
    </row>
    <row r="389" spans="3:8" ht="17.100000000000001" customHeight="1" x14ac:dyDescent="0.2">
      <c r="C389" s="72" t="s">
        <v>14</v>
      </c>
      <c r="D389" s="133" t="s">
        <v>205</v>
      </c>
      <c r="E389" s="72"/>
      <c r="F389" s="131"/>
      <c r="G389" s="134"/>
      <c r="H389" s="135"/>
    </row>
    <row r="390" spans="3:8" ht="17.100000000000001" customHeight="1" x14ac:dyDescent="0.2">
      <c r="C390" s="72"/>
      <c r="D390" s="133" t="s">
        <v>206</v>
      </c>
      <c r="E390" s="131">
        <v>80</v>
      </c>
      <c r="F390" s="72" t="s">
        <v>63</v>
      </c>
      <c r="G390" s="134"/>
      <c r="H390" s="134">
        <f>G390*E390</f>
        <v>0</v>
      </c>
    </row>
    <row r="391" spans="3:8" ht="17.100000000000001" customHeight="1" x14ac:dyDescent="0.2">
      <c r="C391" s="72"/>
      <c r="D391" s="133" t="s">
        <v>207</v>
      </c>
      <c r="E391" s="131"/>
      <c r="F391" s="72"/>
      <c r="G391" s="134"/>
      <c r="H391" s="134"/>
    </row>
    <row r="392" spans="3:8" ht="17.100000000000001" customHeight="1" x14ac:dyDescent="0.2">
      <c r="C392" s="72"/>
      <c r="D392" s="61"/>
      <c r="E392" s="131"/>
      <c r="F392" s="72"/>
      <c r="G392" s="134"/>
      <c r="H392" s="134"/>
    </row>
    <row r="393" spans="3:8" ht="17.100000000000001" customHeight="1" x14ac:dyDescent="0.2">
      <c r="C393" s="72"/>
      <c r="D393" s="61" t="s">
        <v>208</v>
      </c>
      <c r="E393" s="131"/>
      <c r="F393" s="72"/>
      <c r="G393" s="134"/>
      <c r="H393" s="134"/>
    </row>
    <row r="394" spans="3:8" ht="17.100000000000001" customHeight="1" x14ac:dyDescent="0.2">
      <c r="C394" s="72" t="s">
        <v>16</v>
      </c>
      <c r="D394" s="133" t="s">
        <v>209</v>
      </c>
      <c r="E394" s="131" t="s">
        <v>210</v>
      </c>
      <c r="F394" s="72" t="s">
        <v>63</v>
      </c>
      <c r="G394" s="134"/>
      <c r="H394" s="134">
        <f>G394*E394</f>
        <v>0</v>
      </c>
    </row>
    <row r="395" spans="3:8" ht="17.100000000000001" customHeight="1" x14ac:dyDescent="0.2">
      <c r="C395" s="72"/>
      <c r="D395" s="133"/>
      <c r="E395" s="131"/>
      <c r="F395" s="72"/>
      <c r="G395" s="134"/>
      <c r="H395" s="134"/>
    </row>
    <row r="396" spans="3:8" ht="17.100000000000001" customHeight="1" x14ac:dyDescent="0.2">
      <c r="C396" s="72" t="s">
        <v>18</v>
      </c>
      <c r="D396" s="133" t="s">
        <v>211</v>
      </c>
      <c r="E396" s="131">
        <v>21</v>
      </c>
      <c r="F396" s="72" t="s">
        <v>63</v>
      </c>
      <c r="G396" s="134"/>
      <c r="H396" s="134">
        <f>G396*E396</f>
        <v>0</v>
      </c>
    </row>
    <row r="397" spans="3:8" ht="17.100000000000001" customHeight="1" x14ac:dyDescent="0.2">
      <c r="C397" s="72"/>
      <c r="D397" s="61"/>
      <c r="E397" s="131"/>
      <c r="F397" s="72"/>
      <c r="G397" s="134"/>
      <c r="H397" s="134"/>
    </row>
    <row r="398" spans="3:8" ht="17.100000000000001" customHeight="1" x14ac:dyDescent="0.2">
      <c r="C398" s="72" t="s">
        <v>20</v>
      </c>
      <c r="D398" s="133" t="s">
        <v>212</v>
      </c>
      <c r="E398" s="131"/>
      <c r="F398" s="72"/>
      <c r="G398" s="134"/>
      <c r="H398" s="134"/>
    </row>
    <row r="399" spans="3:8" ht="17.100000000000001" customHeight="1" x14ac:dyDescent="0.2">
      <c r="C399" s="72"/>
      <c r="D399" s="133" t="s">
        <v>213</v>
      </c>
      <c r="E399" s="131">
        <v>10</v>
      </c>
      <c r="F399" s="72" t="s">
        <v>63</v>
      </c>
      <c r="G399" s="134"/>
      <c r="H399" s="134">
        <f>G399*E399</f>
        <v>0</v>
      </c>
    </row>
    <row r="400" spans="3:8" ht="17.100000000000001" customHeight="1" x14ac:dyDescent="0.2">
      <c r="C400" s="72"/>
      <c r="D400" s="61"/>
      <c r="E400" s="131"/>
      <c r="F400" s="72"/>
      <c r="G400" s="134"/>
      <c r="H400" s="134"/>
    </row>
    <row r="401" spans="3:8" ht="17.100000000000001" customHeight="1" x14ac:dyDescent="0.2">
      <c r="C401" s="72" t="s">
        <v>22</v>
      </c>
      <c r="D401" s="133" t="s">
        <v>214</v>
      </c>
      <c r="E401" s="131">
        <v>18</v>
      </c>
      <c r="F401" s="72" t="s">
        <v>38</v>
      </c>
      <c r="G401" s="134"/>
      <c r="H401" s="134">
        <f>G401*E401</f>
        <v>0</v>
      </c>
    </row>
    <row r="402" spans="3:8" ht="17.100000000000001" customHeight="1" x14ac:dyDescent="0.2">
      <c r="C402" s="72"/>
      <c r="D402" s="61"/>
      <c r="E402" s="131"/>
      <c r="F402" s="72"/>
      <c r="G402" s="134"/>
      <c r="H402" s="134"/>
    </row>
    <row r="403" spans="3:8" ht="17.100000000000001" customHeight="1" x14ac:dyDescent="0.2">
      <c r="C403" s="72" t="s">
        <v>24</v>
      </c>
      <c r="D403" s="133" t="s">
        <v>215</v>
      </c>
      <c r="E403" s="131">
        <v>1</v>
      </c>
      <c r="F403" s="72" t="s">
        <v>44</v>
      </c>
      <c r="G403" s="134"/>
      <c r="H403" s="134">
        <f>G403*E403</f>
        <v>0</v>
      </c>
    </row>
    <row r="404" spans="3:8" ht="17.100000000000001" customHeight="1" x14ac:dyDescent="0.2">
      <c r="C404" s="72"/>
      <c r="D404" s="133" t="s">
        <v>216</v>
      </c>
      <c r="E404" s="131"/>
      <c r="F404" s="72"/>
      <c r="G404" s="134"/>
      <c r="H404" s="134"/>
    </row>
    <row r="405" spans="3:8" ht="17.100000000000001" customHeight="1" x14ac:dyDescent="0.2">
      <c r="C405" s="72"/>
      <c r="D405" s="61"/>
      <c r="E405" s="131"/>
      <c r="F405" s="72"/>
      <c r="G405" s="134"/>
      <c r="H405" s="134"/>
    </row>
    <row r="406" spans="3:8" ht="17.100000000000001" customHeight="1" x14ac:dyDescent="0.2">
      <c r="C406" s="72" t="s">
        <v>26</v>
      </c>
      <c r="D406" s="133" t="s">
        <v>217</v>
      </c>
      <c r="E406" s="131" t="s">
        <v>218</v>
      </c>
      <c r="F406" s="72" t="s">
        <v>38</v>
      </c>
      <c r="G406" s="134"/>
      <c r="H406" s="134">
        <f>G406*E406</f>
        <v>0</v>
      </c>
    </row>
    <row r="407" spans="3:8" ht="17.100000000000001" customHeight="1" x14ac:dyDescent="0.2">
      <c r="C407" s="72"/>
      <c r="D407" s="61"/>
      <c r="E407" s="131"/>
      <c r="F407" s="72"/>
      <c r="G407" s="134"/>
      <c r="H407" s="134"/>
    </row>
    <row r="408" spans="3:8" ht="17.100000000000001" customHeight="1" x14ac:dyDescent="0.2">
      <c r="C408" s="72" t="s">
        <v>28</v>
      </c>
      <c r="D408" s="133" t="s">
        <v>219</v>
      </c>
      <c r="E408" s="131">
        <v>4</v>
      </c>
      <c r="F408" s="72" t="s">
        <v>38</v>
      </c>
      <c r="G408" s="134"/>
      <c r="H408" s="134">
        <f>G408*E408</f>
        <v>0</v>
      </c>
    </row>
    <row r="409" spans="3:8" ht="17.100000000000001" customHeight="1" x14ac:dyDescent="0.2">
      <c r="C409" s="72"/>
      <c r="D409" s="133" t="s">
        <v>216</v>
      </c>
      <c r="E409" s="131"/>
      <c r="F409" s="72"/>
      <c r="G409" s="134"/>
      <c r="H409" s="134"/>
    </row>
    <row r="410" spans="3:8" ht="17.100000000000001" customHeight="1" x14ac:dyDescent="0.2">
      <c r="C410" s="72"/>
      <c r="D410" s="61"/>
      <c r="E410" s="131"/>
      <c r="F410" s="72"/>
      <c r="G410" s="134"/>
      <c r="H410" s="134"/>
    </row>
    <row r="411" spans="3:8" ht="17.100000000000001" customHeight="1" x14ac:dyDescent="0.2">
      <c r="C411" s="72"/>
      <c r="D411" s="61" t="s">
        <v>220</v>
      </c>
      <c r="E411" s="131"/>
      <c r="F411" s="72"/>
      <c r="G411" s="134"/>
      <c r="H411" s="134"/>
    </row>
    <row r="412" spans="3:8" ht="17.100000000000001" customHeight="1" x14ac:dyDescent="0.2">
      <c r="C412" s="72"/>
      <c r="D412" s="61"/>
      <c r="E412" s="131"/>
      <c r="F412" s="72"/>
      <c r="G412" s="134"/>
      <c r="H412" s="134"/>
    </row>
    <row r="413" spans="3:8" ht="17.100000000000001" customHeight="1" x14ac:dyDescent="0.2">
      <c r="C413" s="72" t="s">
        <v>30</v>
      </c>
      <c r="D413" s="133" t="s">
        <v>221</v>
      </c>
      <c r="E413" s="131">
        <v>4</v>
      </c>
      <c r="F413" s="72" t="s">
        <v>222</v>
      </c>
      <c r="G413" s="134"/>
      <c r="H413" s="134">
        <f>G413*E413</f>
        <v>0</v>
      </c>
    </row>
    <row r="414" spans="3:8" ht="17.100000000000001" customHeight="1" x14ac:dyDescent="0.2">
      <c r="C414" s="72"/>
      <c r="D414" s="133" t="s">
        <v>223</v>
      </c>
      <c r="E414" s="131"/>
      <c r="F414" s="72"/>
      <c r="G414" s="134"/>
      <c r="H414" s="62"/>
    </row>
    <row r="415" spans="3:8" ht="17.100000000000001" customHeight="1" x14ac:dyDescent="0.2">
      <c r="C415" s="72"/>
      <c r="D415" s="61"/>
      <c r="E415" s="131"/>
      <c r="F415" s="72"/>
      <c r="G415" s="134"/>
      <c r="H415" s="73"/>
    </row>
    <row r="416" spans="3:8" ht="17.100000000000001" customHeight="1" thickBot="1" x14ac:dyDescent="0.25">
      <c r="C416" s="72"/>
      <c r="D416" s="61" t="s">
        <v>224</v>
      </c>
      <c r="E416" s="131"/>
      <c r="F416" s="72"/>
      <c r="G416" s="134"/>
      <c r="H416" s="74">
        <f>SUM(H383:H415)</f>
        <v>0</v>
      </c>
    </row>
    <row r="417" spans="3:8" ht="17.100000000000001" customHeight="1" thickTop="1" x14ac:dyDescent="0.2">
      <c r="C417" s="72"/>
      <c r="D417" s="61"/>
      <c r="E417" s="131"/>
      <c r="F417" s="72"/>
      <c r="G417" s="132"/>
      <c r="H417" s="58"/>
    </row>
    <row r="418" spans="3:8" ht="17.100000000000001" customHeight="1" x14ac:dyDescent="0.2">
      <c r="C418" s="72"/>
      <c r="D418" s="61" t="s">
        <v>225</v>
      </c>
      <c r="E418" s="131"/>
      <c r="F418" s="72"/>
      <c r="G418" s="132"/>
      <c r="H418" s="58"/>
    </row>
    <row r="419" spans="3:8" ht="17.100000000000001" customHeight="1" x14ac:dyDescent="0.2">
      <c r="C419" s="72"/>
      <c r="D419" s="61"/>
      <c r="E419" s="131"/>
      <c r="F419" s="72"/>
      <c r="G419" s="132"/>
      <c r="H419" s="58"/>
    </row>
    <row r="420" spans="3:8" ht="17.100000000000001" customHeight="1" x14ac:dyDescent="0.2">
      <c r="C420" s="72" t="s">
        <v>10</v>
      </c>
      <c r="D420" s="133" t="s">
        <v>226</v>
      </c>
      <c r="E420" s="131"/>
      <c r="F420" s="72"/>
      <c r="G420" s="132"/>
      <c r="H420" s="58"/>
    </row>
    <row r="421" spans="3:8" ht="17.100000000000001" customHeight="1" x14ac:dyDescent="0.2">
      <c r="C421" s="72"/>
      <c r="D421" s="133" t="s">
        <v>227</v>
      </c>
      <c r="E421" s="131">
        <v>1</v>
      </c>
      <c r="F421" s="72" t="s">
        <v>228</v>
      </c>
      <c r="G421" s="134"/>
      <c r="H421" s="134">
        <f>E421*G421</f>
        <v>0</v>
      </c>
    </row>
    <row r="422" spans="3:8" ht="17.100000000000001" customHeight="1" x14ac:dyDescent="0.2">
      <c r="C422" s="72"/>
      <c r="D422" s="61"/>
      <c r="E422" s="131"/>
      <c r="F422" s="72"/>
      <c r="G422" s="134"/>
      <c r="H422" s="134"/>
    </row>
    <row r="423" spans="3:8" ht="17.100000000000001" customHeight="1" x14ac:dyDescent="0.2">
      <c r="C423" s="72" t="s">
        <v>12</v>
      </c>
      <c r="D423" s="133" t="s">
        <v>229</v>
      </c>
      <c r="E423" s="131"/>
      <c r="F423" s="72"/>
      <c r="G423" s="134"/>
      <c r="H423" s="134"/>
    </row>
    <row r="424" spans="3:8" ht="17.100000000000001" customHeight="1" x14ac:dyDescent="0.2">
      <c r="C424" s="72"/>
      <c r="D424" s="133" t="s">
        <v>230</v>
      </c>
      <c r="E424" s="131">
        <v>6</v>
      </c>
      <c r="F424" s="72" t="s">
        <v>222</v>
      </c>
      <c r="G424" s="134"/>
      <c r="H424" s="134">
        <f>E424*G424</f>
        <v>0</v>
      </c>
    </row>
    <row r="425" spans="3:8" ht="17.100000000000001" customHeight="1" x14ac:dyDescent="0.2">
      <c r="C425" s="72"/>
      <c r="D425" s="61"/>
      <c r="E425" s="131"/>
      <c r="F425" s="72"/>
      <c r="G425" s="134"/>
      <c r="H425" s="134"/>
    </row>
    <row r="426" spans="3:8" ht="17.100000000000001" customHeight="1" x14ac:dyDescent="0.2">
      <c r="C426" s="72" t="s">
        <v>14</v>
      </c>
      <c r="D426" s="133" t="s">
        <v>231</v>
      </c>
      <c r="E426" s="131">
        <v>3</v>
      </c>
      <c r="F426" s="72" t="s">
        <v>222</v>
      </c>
      <c r="G426" s="134"/>
      <c r="H426" s="134">
        <f>E426*G426</f>
        <v>0</v>
      </c>
    </row>
    <row r="427" spans="3:8" ht="17.100000000000001" customHeight="1" x14ac:dyDescent="0.2">
      <c r="C427" s="72"/>
      <c r="D427" s="61"/>
      <c r="E427" s="131"/>
      <c r="F427" s="72"/>
      <c r="G427" s="134"/>
      <c r="H427" s="134"/>
    </row>
    <row r="428" spans="3:8" ht="17.100000000000001" customHeight="1" x14ac:dyDescent="0.2">
      <c r="C428" s="72"/>
      <c r="D428" s="61" t="s">
        <v>232</v>
      </c>
      <c r="E428" s="131"/>
      <c r="F428" s="72"/>
      <c r="G428" s="134"/>
      <c r="H428" s="134"/>
    </row>
    <row r="429" spans="3:8" ht="17.100000000000001" customHeight="1" x14ac:dyDescent="0.2">
      <c r="C429" s="72" t="s">
        <v>16</v>
      </c>
      <c r="D429" s="133" t="s">
        <v>233</v>
      </c>
      <c r="E429" s="131">
        <v>1</v>
      </c>
      <c r="F429" s="72" t="s">
        <v>234</v>
      </c>
      <c r="G429" s="134"/>
      <c r="H429" s="134">
        <f>E429*G429</f>
        <v>0</v>
      </c>
    </row>
    <row r="430" spans="3:8" ht="17.100000000000001" customHeight="1" x14ac:dyDescent="0.2">
      <c r="C430" s="72"/>
      <c r="D430" s="133"/>
      <c r="E430" s="131"/>
      <c r="F430" s="72"/>
      <c r="G430" s="134"/>
      <c r="H430" s="134"/>
    </row>
    <row r="431" spans="3:8" ht="17.100000000000001" customHeight="1" x14ac:dyDescent="0.2">
      <c r="C431" s="72" t="s">
        <v>18</v>
      </c>
      <c r="D431" s="137" t="s">
        <v>235</v>
      </c>
      <c r="E431" s="131">
        <v>1</v>
      </c>
      <c r="F431" s="72" t="s">
        <v>234</v>
      </c>
      <c r="G431" s="134"/>
      <c r="H431" s="134">
        <f>E431*G431</f>
        <v>0</v>
      </c>
    </row>
    <row r="432" spans="3:8" ht="17.100000000000001" customHeight="1" x14ac:dyDescent="0.2">
      <c r="C432" s="72"/>
      <c r="D432" s="61"/>
      <c r="E432" s="131"/>
      <c r="F432" s="72"/>
      <c r="G432" s="134"/>
      <c r="H432" s="134"/>
    </row>
    <row r="433" spans="3:8" ht="17.100000000000001" customHeight="1" x14ac:dyDescent="0.2">
      <c r="C433" s="72" t="s">
        <v>20</v>
      </c>
      <c r="D433" s="133" t="s">
        <v>236</v>
      </c>
      <c r="E433" s="131">
        <v>1</v>
      </c>
      <c r="F433" s="72" t="s">
        <v>234</v>
      </c>
      <c r="G433" s="134"/>
      <c r="H433" s="134">
        <f>E433*G433</f>
        <v>0</v>
      </c>
    </row>
    <row r="434" spans="3:8" ht="17.100000000000001" customHeight="1" x14ac:dyDescent="0.2">
      <c r="C434" s="72"/>
      <c r="D434" s="61"/>
      <c r="E434" s="131"/>
      <c r="F434" s="72"/>
      <c r="G434" s="134"/>
      <c r="H434" s="134"/>
    </row>
    <row r="435" spans="3:8" ht="17.100000000000001" customHeight="1" x14ac:dyDescent="0.2">
      <c r="C435" s="72" t="s">
        <v>22</v>
      </c>
      <c r="D435" s="133" t="s">
        <v>237</v>
      </c>
      <c r="E435" s="131">
        <v>1</v>
      </c>
      <c r="F435" s="72" t="s">
        <v>238</v>
      </c>
      <c r="G435" s="134"/>
      <c r="H435" s="134">
        <f>E435*G435</f>
        <v>0</v>
      </c>
    </row>
    <row r="436" spans="3:8" ht="17.100000000000001" customHeight="1" x14ac:dyDescent="0.2">
      <c r="C436" s="72"/>
      <c r="D436" s="61"/>
      <c r="E436" s="131"/>
      <c r="F436" s="72"/>
      <c r="G436" s="134"/>
      <c r="H436" s="134"/>
    </row>
    <row r="437" spans="3:8" ht="17.100000000000001" customHeight="1" x14ac:dyDescent="0.2">
      <c r="C437" s="72" t="s">
        <v>24</v>
      </c>
      <c r="D437" s="133" t="s">
        <v>239</v>
      </c>
      <c r="E437" s="131">
        <v>1</v>
      </c>
      <c r="F437" s="72" t="s">
        <v>238</v>
      </c>
      <c r="G437" s="134"/>
      <c r="H437" s="134">
        <f>E437*G437</f>
        <v>0</v>
      </c>
    </row>
    <row r="438" spans="3:8" ht="17.100000000000001" customHeight="1" x14ac:dyDescent="0.2">
      <c r="C438" s="72"/>
      <c r="D438" s="61"/>
      <c r="E438" s="131"/>
      <c r="F438" s="72"/>
      <c r="G438" s="134"/>
      <c r="H438" s="134"/>
    </row>
    <row r="439" spans="3:8" ht="17.100000000000001" customHeight="1" x14ac:dyDescent="0.2">
      <c r="C439" s="72" t="s">
        <v>26</v>
      </c>
      <c r="D439" s="133" t="s">
        <v>240</v>
      </c>
      <c r="E439" s="131">
        <v>1</v>
      </c>
      <c r="F439" s="72" t="s">
        <v>238</v>
      </c>
      <c r="G439" s="134"/>
      <c r="H439" s="134">
        <f>G439*E439</f>
        <v>0</v>
      </c>
    </row>
    <row r="440" spans="3:8" ht="17.100000000000001" customHeight="1" x14ac:dyDescent="0.2">
      <c r="C440" s="72"/>
      <c r="D440" s="61"/>
      <c r="E440" s="131"/>
      <c r="F440" s="72"/>
      <c r="G440" s="134"/>
      <c r="H440" s="62"/>
    </row>
    <row r="441" spans="3:8" ht="17.100000000000001" customHeight="1" thickBot="1" x14ac:dyDescent="0.25">
      <c r="C441" s="72"/>
      <c r="D441" s="61" t="s">
        <v>224</v>
      </c>
      <c r="E441" s="131"/>
      <c r="F441" s="72"/>
      <c r="G441" s="134"/>
      <c r="H441" s="74">
        <f>SUM(H421:H440)</f>
        <v>0</v>
      </c>
    </row>
    <row r="442" spans="3:8" ht="17.100000000000001" customHeight="1" thickTop="1" x14ac:dyDescent="0.2">
      <c r="C442" s="72"/>
      <c r="D442" s="61"/>
      <c r="E442" s="131"/>
      <c r="F442" s="72"/>
      <c r="G442" s="134"/>
      <c r="H442" s="62"/>
    </row>
    <row r="443" spans="3:8" ht="17.100000000000001" customHeight="1" x14ac:dyDescent="0.2">
      <c r="C443" s="72"/>
      <c r="D443" s="61" t="s">
        <v>241</v>
      </c>
      <c r="E443" s="131"/>
      <c r="F443" s="72"/>
      <c r="G443" s="134"/>
      <c r="H443" s="62"/>
    </row>
    <row r="444" spans="3:8" ht="17.100000000000001" customHeight="1" x14ac:dyDescent="0.2">
      <c r="C444" s="72"/>
      <c r="D444" s="133"/>
      <c r="E444" s="131"/>
      <c r="F444" s="72"/>
      <c r="G444" s="134"/>
      <c r="H444" s="62"/>
    </row>
    <row r="445" spans="3:8" ht="17.100000000000001" customHeight="1" x14ac:dyDescent="0.2">
      <c r="C445" s="72"/>
      <c r="D445" s="133" t="s">
        <v>242</v>
      </c>
      <c r="E445" s="131"/>
      <c r="F445" s="72"/>
      <c r="G445" s="134"/>
      <c r="H445" s="62">
        <f>H416</f>
        <v>0</v>
      </c>
    </row>
    <row r="446" spans="3:8" ht="17.100000000000001" customHeight="1" x14ac:dyDescent="0.2">
      <c r="C446" s="72"/>
      <c r="D446" s="61"/>
      <c r="E446" s="131"/>
      <c r="F446" s="72"/>
      <c r="G446" s="134"/>
      <c r="H446" s="62"/>
    </row>
    <row r="447" spans="3:8" ht="17.100000000000001" customHeight="1" x14ac:dyDescent="0.2">
      <c r="C447" s="72"/>
      <c r="D447" s="133" t="s">
        <v>243</v>
      </c>
      <c r="E447" s="131"/>
      <c r="F447" s="72"/>
      <c r="G447" s="134"/>
      <c r="H447" s="62">
        <f>H441</f>
        <v>0</v>
      </c>
    </row>
    <row r="448" spans="3:8" ht="17.100000000000001" customHeight="1" x14ac:dyDescent="0.2">
      <c r="C448" s="72"/>
      <c r="D448" s="61"/>
      <c r="E448" s="131"/>
      <c r="F448" s="72"/>
      <c r="G448" s="134"/>
      <c r="H448" s="62"/>
    </row>
    <row r="449" spans="3:8" ht="17.100000000000001" customHeight="1" x14ac:dyDescent="0.2">
      <c r="C449" s="72"/>
      <c r="D449" s="61" t="s">
        <v>244</v>
      </c>
      <c r="E449" s="131"/>
      <c r="F449" s="72"/>
      <c r="G449" s="134"/>
      <c r="H449" s="75"/>
    </row>
    <row r="450" spans="3:8" ht="17.100000000000001" customHeight="1" thickBot="1" x14ac:dyDescent="0.25">
      <c r="C450" s="72"/>
      <c r="D450" s="61" t="s">
        <v>245</v>
      </c>
      <c r="E450" s="131"/>
      <c r="F450" s="72"/>
      <c r="G450" s="134"/>
      <c r="H450" s="76">
        <f>SUM(H445:H449)</f>
        <v>0</v>
      </c>
    </row>
    <row r="451" spans="3:8" ht="26.25" thickTop="1" x14ac:dyDescent="0.2">
      <c r="C451" s="79" t="s">
        <v>0</v>
      </c>
      <c r="D451" s="79" t="s">
        <v>1</v>
      </c>
      <c r="E451" s="79" t="s">
        <v>2</v>
      </c>
      <c r="F451" s="79" t="s">
        <v>3</v>
      </c>
      <c r="G451" s="79" t="s">
        <v>4</v>
      </c>
      <c r="H451" s="141" t="s">
        <v>177</v>
      </c>
    </row>
    <row r="452" spans="3:8" ht="17.100000000000001" customHeight="1" x14ac:dyDescent="0.2">
      <c r="C452" s="72"/>
      <c r="D452" s="57"/>
      <c r="E452" s="72"/>
      <c r="F452" s="72"/>
      <c r="G452" s="72"/>
      <c r="H452" s="57"/>
    </row>
    <row r="453" spans="3:8" ht="17.100000000000001" customHeight="1" x14ac:dyDescent="0.2">
      <c r="C453" s="72"/>
      <c r="D453" s="61" t="s">
        <v>246</v>
      </c>
      <c r="E453" s="72"/>
      <c r="F453" s="72"/>
      <c r="G453" s="72"/>
      <c r="H453" s="57"/>
    </row>
    <row r="454" spans="3:8" ht="17.100000000000001" customHeight="1" x14ac:dyDescent="0.2">
      <c r="C454" s="72"/>
      <c r="D454" s="57"/>
      <c r="E454" s="72"/>
      <c r="F454" s="72"/>
      <c r="G454" s="57"/>
      <c r="H454" s="57"/>
    </row>
    <row r="455" spans="3:8" ht="17.100000000000001" customHeight="1" x14ac:dyDescent="0.2">
      <c r="C455" s="72" t="s">
        <v>10</v>
      </c>
      <c r="D455" s="133" t="s">
        <v>256</v>
      </c>
      <c r="E455" s="72"/>
      <c r="F455" s="72"/>
      <c r="G455" s="57"/>
      <c r="H455" s="57"/>
    </row>
    <row r="456" spans="3:8" ht="17.100000000000001" customHeight="1" x14ac:dyDescent="0.2">
      <c r="C456" s="72"/>
      <c r="D456" s="57" t="s">
        <v>247</v>
      </c>
      <c r="E456" s="72" t="s">
        <v>192</v>
      </c>
      <c r="F456" s="72" t="s">
        <v>0</v>
      </c>
      <c r="G456" s="142"/>
      <c r="H456" s="135">
        <f>E456*G456</f>
        <v>0</v>
      </c>
    </row>
    <row r="457" spans="3:8" ht="17.100000000000001" customHeight="1" x14ac:dyDescent="0.2">
      <c r="C457" s="72"/>
      <c r="D457" s="77"/>
      <c r="E457" s="72"/>
      <c r="F457" s="72"/>
      <c r="G457" s="135"/>
      <c r="H457" s="135"/>
    </row>
    <row r="458" spans="3:8" ht="17.100000000000001" customHeight="1" x14ac:dyDescent="0.2">
      <c r="C458" s="72"/>
      <c r="D458" s="133" t="str">
        <f>+D453</f>
        <v>BILL NO 4  - EXTERNAL WORKS</v>
      </c>
      <c r="E458" s="72"/>
      <c r="F458" s="72"/>
      <c r="G458" s="143"/>
      <c r="H458" s="135"/>
    </row>
    <row r="459" spans="3:8" ht="17.100000000000001" customHeight="1" x14ac:dyDescent="0.2">
      <c r="C459" s="79"/>
      <c r="D459" s="78" t="s">
        <v>245</v>
      </c>
      <c r="E459" s="79"/>
      <c r="F459" s="79"/>
      <c r="G459" s="144"/>
      <c r="H459" s="66">
        <f>SUM(H456:H458)</f>
        <v>0</v>
      </c>
    </row>
    <row r="460" spans="3:8" ht="17.100000000000001" customHeight="1" x14ac:dyDescent="0.2">
      <c r="C460" s="49"/>
      <c r="D460" s="130"/>
      <c r="E460" s="49"/>
      <c r="F460" s="49"/>
      <c r="G460" s="145"/>
      <c r="H460" s="146"/>
    </row>
    <row r="461" spans="3:8" ht="17.100000000000001" customHeight="1" x14ac:dyDescent="0.2">
      <c r="C461" s="158" t="s">
        <v>248</v>
      </c>
      <c r="D461" s="158"/>
      <c r="E461" s="158"/>
      <c r="F461" s="158"/>
      <c r="G461" s="158"/>
      <c r="H461" s="158"/>
    </row>
    <row r="462" spans="3:8" ht="17.100000000000001" customHeight="1" x14ac:dyDescent="0.2">
      <c r="C462" s="158"/>
      <c r="D462" s="158"/>
      <c r="E462" s="158"/>
      <c r="F462" s="158"/>
      <c r="G462" s="158"/>
      <c r="H462" s="158"/>
    </row>
    <row r="463" spans="3:8" ht="17.100000000000001" customHeight="1" x14ac:dyDescent="0.2">
      <c r="C463" s="72"/>
      <c r="D463" s="57"/>
      <c r="E463" s="72"/>
      <c r="F463" s="72"/>
      <c r="G463" s="147"/>
      <c r="H463" s="148"/>
    </row>
    <row r="464" spans="3:8" ht="17.100000000000001" customHeight="1" x14ac:dyDescent="0.2">
      <c r="C464" s="49"/>
      <c r="D464" s="80" t="s">
        <v>249</v>
      </c>
      <c r="E464" s="49"/>
      <c r="F464" s="49"/>
      <c r="G464" s="149"/>
      <c r="H464" s="81">
        <f>H95</f>
        <v>0</v>
      </c>
    </row>
    <row r="465" spans="3:8" ht="17.100000000000001" customHeight="1" x14ac:dyDescent="0.2">
      <c r="C465" s="72"/>
      <c r="D465" s="61" t="s">
        <v>250</v>
      </c>
      <c r="E465" s="72"/>
      <c r="F465" s="72"/>
      <c r="G465" s="147"/>
      <c r="H465" s="82">
        <f>H335</f>
        <v>0</v>
      </c>
    </row>
    <row r="466" spans="3:8" ht="17.100000000000001" customHeight="1" x14ac:dyDescent="0.2">
      <c r="C466" s="72"/>
      <c r="D466" s="61" t="s">
        <v>251</v>
      </c>
      <c r="E466" s="72"/>
      <c r="F466" s="72"/>
      <c r="G466" s="150"/>
      <c r="H466" s="82">
        <f>H378</f>
        <v>0</v>
      </c>
    </row>
    <row r="467" spans="3:8" ht="17.100000000000001" customHeight="1" x14ac:dyDescent="0.2">
      <c r="C467" s="72"/>
      <c r="D467" s="61" t="s">
        <v>244</v>
      </c>
      <c r="E467" s="72"/>
      <c r="F467" s="72"/>
      <c r="G467" s="150"/>
      <c r="H467" s="82">
        <f>H450</f>
        <v>0</v>
      </c>
    </row>
    <row r="468" spans="3:8" ht="17.100000000000001" customHeight="1" x14ac:dyDescent="0.2">
      <c r="C468" s="72"/>
      <c r="D468" s="61" t="s">
        <v>252</v>
      </c>
      <c r="E468" s="72"/>
      <c r="F468" s="72"/>
      <c r="G468" s="150"/>
      <c r="H468" s="83">
        <f>H459</f>
        <v>0</v>
      </c>
    </row>
    <row r="469" spans="3:8" ht="17.100000000000001" customHeight="1" x14ac:dyDescent="0.2">
      <c r="C469" s="79"/>
      <c r="D469" s="84" t="s">
        <v>253</v>
      </c>
      <c r="E469" s="79"/>
      <c r="F469" s="79"/>
      <c r="G469" s="151"/>
      <c r="H469" s="85">
        <f>SUM(H464:H468)</f>
        <v>0</v>
      </c>
    </row>
    <row r="470" spans="3:8" ht="17.100000000000001" customHeight="1" x14ac:dyDescent="0.2">
      <c r="C470" s="152"/>
      <c r="D470" s="86" t="s">
        <v>254</v>
      </c>
      <c r="E470" s="87"/>
      <c r="F470" s="87"/>
      <c r="G470" s="88"/>
      <c r="H470" s="89">
        <f>H469/12</f>
        <v>0</v>
      </c>
    </row>
  </sheetData>
  <mergeCells count="5">
    <mergeCell ref="C4:H4"/>
    <mergeCell ref="C5:H5"/>
    <mergeCell ref="C339:H339"/>
    <mergeCell ref="C461:H462"/>
    <mergeCell ref="C3:H3"/>
  </mergeCell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Baccaro</dc:creator>
  <cp:lastModifiedBy>Gianfranco Baccaro</cp:lastModifiedBy>
  <cp:lastPrinted>2026-02-08T08:52:24Z</cp:lastPrinted>
  <dcterms:created xsi:type="dcterms:W3CDTF">2026-02-07T18:24:41Z</dcterms:created>
  <dcterms:modified xsi:type="dcterms:W3CDTF">2026-02-08T08:52:36Z</dcterms:modified>
</cp:coreProperties>
</file>